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<sst xmlns="http://schemas.openxmlformats.org/spreadsheetml/2006/main" count="84" uniqueCount="83">
  <si>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</si>
  <si>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</si>
  <si>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</si>
  <si>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</si>
  <si>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</si>
  <si>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</si>
  <si>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</si>
  <si>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</si>
  <si>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</si>
  <si>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</si>
  <si>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</si>
  <si>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</si>
  <si>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</si>
  <si>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</si>
  <si>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</si>
  <si>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</si>
  <si>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</si>
  <si>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</si>
  <si>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</si>
  <si>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</si>
  <si>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</si>
  <si>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</si>
  <si>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</si>
  <si>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</si>
  <si>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</si>
  <si>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</si>
  <si>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</si>
  <si>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</si>
  <si>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</si>
  <si>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</si>
  <si>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</si>
  <si>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</si>
  <si>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</si>
  <si>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</si>
  <si>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</si>
  <si>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</si>
  <si>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</si>
  <si>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</si>
  <si>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</si>
  <si>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</si>
  <si>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</si>
  <si>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</si>
  <si>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</si>
  <si>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</si>
  <si>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</si>
  <si>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</si>
  <si>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</si>
  <si>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</si>
  <si>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</si>
  <si>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</si>
  <si>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</si>
  <si>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</si>
  <si>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</si>
  <si>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</si>
  <si>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</si>
  <si>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</si>
  <si>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</si>
  <si>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</si>
  <si>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</si>
  <si>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</si>
  <si>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</si>
  <si>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</si>
  <si>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</si>
  <si>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</si>
  <si>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</si>
  <si>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</si>
  <si>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</si>
  <si>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</si>
  <si>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</si>
  <si>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</si>
  <si>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</si>
  <si>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</si>
  <si>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</si>
  <si>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</si>
  <si>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</si>
  <si>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</si>
  <si>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</si>
  <si>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</si>
  <si>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</si>
  <si>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23/04/24 - VENCIMENTO 30/04/24</t>
  </si>
  <si>
    <t>4.9. Remuneração Veículos Elétricos</t>
  </si>
  <si>
    <t>5.3. Revisão de Remuneração pelo Transporte Coletivo ¹</t>
  </si>
  <si>
    <t>¹ Rede da madrugada de dez/23, jan e mar/24, Arla 32 e equipamentos embarcados de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</si>
</sst>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350985</v>
      </c>
      <c r="C7" s="46">
        <f aca="true" t="shared" si="0" ref="C7:J7">+C8+C11</f>
        <v>288290</v>
      </c>
      <c r="D7" s="46">
        <f t="shared" si="0"/>
        <v>328446</v>
      </c>
      <c r="E7" s="46">
        <f t="shared" si="0"/>
        <v>194053</v>
      </c>
      <c r="F7" s="46">
        <f t="shared" si="0"/>
        <v>255478</v>
      </c>
      <c r="G7" s="46">
        <f t="shared" si="0"/>
        <v>244613</v>
      </c>
      <c r="H7" s="46">
        <f t="shared" si="0"/>
        <v>270017</v>
      </c>
      <c r="I7" s="46">
        <f t="shared" si="0"/>
        <v>380489</v>
      </c>
      <c r="J7" s="46">
        <f t="shared" si="0"/>
        <v>125705</v>
      </c>
      <c r="K7" s="38">
        <f aca="true" t="shared" si="1" ref="K7:K13">SUM(B7:J7)</f>
        <v>2438076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14727</v>
      </c>
      <c r="C8" s="44">
        <f t="shared" si="2"/>
        <v>15281</v>
      </c>
      <c r="D8" s="44">
        <f t="shared" si="2"/>
        <v>13364</v>
      </c>
      <c r="E8" s="44">
        <f t="shared" si="2"/>
        <v>10132</v>
      </c>
      <c r="F8" s="44">
        <f t="shared" si="2"/>
        <v>11150</v>
      </c>
      <c r="G8" s="44">
        <f t="shared" si="2"/>
        <v>5824</v>
      </c>
      <c r="H8" s="44">
        <f t="shared" si="2"/>
        <v>4893</v>
      </c>
      <c r="I8" s="44">
        <f t="shared" si="2"/>
        <v>15019</v>
      </c>
      <c r="J8" s="44">
        <f t="shared" si="2"/>
        <v>3406</v>
      </c>
      <c r="K8" s="38">
        <f t="shared" si="1"/>
        <v>93796</v>
      </c>
      <c r="L8"/>
      <c r="M8"/>
      <c r="N8"/>
    </row>
    <row r="9" spans="1:14" ht="16.5" customHeight="1">
      <c r="A9" s="22" t="s">
        <v>31</v>
      </c>
      <c r="B9" s="44">
        <v>14670</v>
      </c>
      <c r="C9" s="44">
        <v>15278</v>
      </c>
      <c r="D9" s="44">
        <v>13364</v>
      </c>
      <c r="E9" s="44">
        <v>9770</v>
      </c>
      <c r="F9" s="44">
        <v>11133</v>
      </c>
      <c r="G9" s="44">
        <v>5822</v>
      </c>
      <c r="H9" s="44">
        <v>4893</v>
      </c>
      <c r="I9" s="44">
        <v>14975</v>
      </c>
      <c r="J9" s="44">
        <v>3406</v>
      </c>
      <c r="K9" s="38">
        <f t="shared" si="1"/>
        <v>93311</v>
      </c>
      <c r="L9"/>
      <c r="M9"/>
      <c r="N9"/>
    </row>
    <row r="10" spans="1:14" ht="16.5" customHeight="1">
      <c r="A10" s="22" t="s">
        <v>30</v>
      </c>
      <c r="B10" s="44">
        <v>57</v>
      </c>
      <c r="C10" s="44">
        <v>3</v>
      </c>
      <c r="D10" s="44">
        <v>0</v>
      </c>
      <c r="E10" s="44">
        <v>362</v>
      </c>
      <c r="F10" s="44">
        <v>17</v>
      </c>
      <c r="G10" s="44">
        <v>2</v>
      </c>
      <c r="H10" s="44">
        <v>0</v>
      </c>
      <c r="I10" s="44">
        <v>44</v>
      </c>
      <c r="J10" s="44">
        <v>0</v>
      </c>
      <c r="K10" s="38">
        <f t="shared" si="1"/>
        <v>485</v>
      </c>
      <c r="L10"/>
      <c r="M10"/>
      <c r="N10"/>
    </row>
    <row r="11" spans="1:14" ht="16.5" customHeight="1">
      <c r="A11" s="43" t="s">
        <v>66</v>
      </c>
      <c r="B11" s="42">
        <v>336258</v>
      </c>
      <c r="C11" s="42">
        <v>273009</v>
      </c>
      <c r="D11" s="42">
        <v>315082</v>
      </c>
      <c r="E11" s="42">
        <v>183921</v>
      </c>
      <c r="F11" s="42">
        <v>244328</v>
      </c>
      <c r="G11" s="42">
        <v>238789</v>
      </c>
      <c r="H11" s="42">
        <v>265124</v>
      </c>
      <c r="I11" s="42">
        <v>365470</v>
      </c>
      <c r="J11" s="42">
        <v>122299</v>
      </c>
      <c r="K11" s="38">
        <f t="shared" si="1"/>
        <v>2344280</v>
      </c>
      <c r="L11" s="59"/>
      <c r="M11" s="59"/>
      <c r="N11" s="59"/>
    </row>
    <row r="12" spans="1:14" ht="16.5" customHeight="1">
      <c r="A12" s="22" t="s">
        <v>78</v>
      </c>
      <c r="B12" s="42">
        <v>23237</v>
      </c>
      <c r="C12" s="42">
        <v>20533</v>
      </c>
      <c r="D12" s="42">
        <v>23699</v>
      </c>
      <c r="E12" s="42">
        <v>16771</v>
      </c>
      <c r="F12" s="42">
        <v>14874</v>
      </c>
      <c r="G12" s="42">
        <v>13864</v>
      </c>
      <c r="H12" s="42">
        <v>13675</v>
      </c>
      <c r="I12" s="42">
        <v>19625</v>
      </c>
      <c r="J12" s="42">
        <v>5446</v>
      </c>
      <c r="K12" s="38">
        <f t="shared" si="1"/>
        <v>151724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313021</v>
      </c>
      <c r="C13" s="42">
        <f>+C11-C12</f>
        <v>252476</v>
      </c>
      <c r="D13" s="42">
        <f>+D11-D12</f>
        <v>291383</v>
      </c>
      <c r="E13" s="42">
        <f aca="true" t="shared" si="3" ref="E13:J13">+E11-E12</f>
        <v>167150</v>
      </c>
      <c r="F13" s="42">
        <f t="shared" si="3"/>
        <v>229454</v>
      </c>
      <c r="G13" s="42">
        <f t="shared" si="3"/>
        <v>224925</v>
      </c>
      <c r="H13" s="42">
        <f t="shared" si="3"/>
        <v>251449</v>
      </c>
      <c r="I13" s="42">
        <f t="shared" si="3"/>
        <v>345845</v>
      </c>
      <c r="J13" s="42">
        <f t="shared" si="3"/>
        <v>116853</v>
      </c>
      <c r="K13" s="38">
        <f t="shared" si="1"/>
        <v>2192556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1.074429089819591</v>
      </c>
      <c r="C18" s="39">
        <v>1.121302691564875</v>
      </c>
      <c r="D18" s="39">
        <v>1.100584352302196</v>
      </c>
      <c r="E18" s="39">
        <v>1.320660068895048</v>
      </c>
      <c r="F18" s="39">
        <v>1.010639849990205</v>
      </c>
      <c r="G18" s="39">
        <v>1.120865049041142</v>
      </c>
      <c r="H18" s="39">
        <v>1.105040128051541</v>
      </c>
      <c r="I18" s="39">
        <v>1.025694780200361</v>
      </c>
      <c r="J18" s="39">
        <v>1.021415073979487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1767697.18</v>
      </c>
      <c r="C20" s="36">
        <f aca="true" t="shared" si="4" ref="C20:J20">SUM(C21:C30)</f>
        <v>1667615.8499999999</v>
      </c>
      <c r="D20" s="36">
        <f t="shared" si="4"/>
        <v>2058495.81</v>
      </c>
      <c r="E20" s="36">
        <f t="shared" si="4"/>
        <v>1274611.9999999998</v>
      </c>
      <c r="F20" s="36">
        <f t="shared" si="4"/>
        <v>1354695.42</v>
      </c>
      <c r="G20" s="36">
        <f t="shared" si="4"/>
        <v>1447841.87</v>
      </c>
      <c r="H20" s="36">
        <f t="shared" si="4"/>
        <v>1262954.82</v>
      </c>
      <c r="I20" s="36">
        <f t="shared" si="4"/>
        <v>1754552.9999999998</v>
      </c>
      <c r="J20" s="36">
        <f t="shared" si="4"/>
        <v>620035.5</v>
      </c>
      <c r="K20" s="36">
        <f aca="true" t="shared" si="5" ref="K20:K29">SUM(B20:J20)</f>
        <v>13208501.45</v>
      </c>
      <c r="L20"/>
      <c r="M20"/>
      <c r="N20"/>
    </row>
    <row r="21" spans="1:14" ht="16.5" customHeight="1">
      <c r="A21" s="35" t="s">
        <v>27</v>
      </c>
      <c r="B21" s="58">
        <f>ROUND((B15+B16)*B7,2)</f>
        <v>1584662.18</v>
      </c>
      <c r="C21" s="58">
        <f>ROUND((C15+C16)*C7,2)</f>
        <v>1429918.4</v>
      </c>
      <c r="D21" s="58">
        <f aca="true" t="shared" si="6" ref="D21:J21">ROUND((D15+D16)*D7,2)</f>
        <v>1805960.33</v>
      </c>
      <c r="E21" s="58">
        <f t="shared" si="6"/>
        <v>927689.77</v>
      </c>
      <c r="F21" s="58">
        <f t="shared" si="6"/>
        <v>1292488.75</v>
      </c>
      <c r="G21" s="58">
        <f t="shared" si="6"/>
        <v>1250045.81</v>
      </c>
      <c r="H21" s="58">
        <f t="shared" si="6"/>
        <v>1098699.17</v>
      </c>
      <c r="I21" s="58">
        <f t="shared" si="6"/>
        <v>1563885.89</v>
      </c>
      <c r="J21" s="58">
        <f t="shared" si="6"/>
        <v>584628.81</v>
      </c>
      <c r="K21" s="30">
        <f t="shared" si="5"/>
        <v>11537979.110000001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117944.96</v>
      </c>
      <c r="C22" s="30">
        <f t="shared" si="7"/>
        <v>173452.95</v>
      </c>
      <c r="D22" s="30">
        <f t="shared" si="7"/>
        <v>181651.35</v>
      </c>
      <c r="E22" s="30">
        <f t="shared" si="7"/>
        <v>297473.07</v>
      </c>
      <c r="F22" s="30">
        <f t="shared" si="7"/>
        <v>13751.89</v>
      </c>
      <c r="G22" s="30">
        <f t="shared" si="7"/>
        <v>151086.85</v>
      </c>
      <c r="H22" s="30">
        <f t="shared" si="7"/>
        <v>115407.5</v>
      </c>
      <c r="I22" s="30">
        <f t="shared" si="7"/>
        <v>40183.7</v>
      </c>
      <c r="J22" s="30">
        <f t="shared" si="7"/>
        <v>12519.87</v>
      </c>
      <c r="K22" s="30">
        <f t="shared" si="5"/>
        <v>1103472.1400000001</v>
      </c>
      <c r="L22"/>
      <c r="M22"/>
      <c r="N22"/>
    </row>
    <row r="23" spans="1:14" ht="16.5" customHeight="1">
      <c r="A23" s="18" t="s">
        <v>25</v>
      </c>
      <c r="B23" s="30">
        <v>60544.01</v>
      </c>
      <c r="C23" s="30">
        <v>58109.95</v>
      </c>
      <c r="D23" s="30">
        <v>62334.44</v>
      </c>
      <c r="E23" s="30">
        <v>42121.4</v>
      </c>
      <c r="F23" s="30">
        <v>44637.53</v>
      </c>
      <c r="G23" s="30">
        <v>42711.88</v>
      </c>
      <c r="H23" s="30">
        <v>43209.09</v>
      </c>
      <c r="I23" s="30">
        <v>70164.69</v>
      </c>
      <c r="J23" s="30">
        <v>20098.69</v>
      </c>
      <c r="K23" s="30">
        <f t="shared" si="5"/>
        <v>443931.67999999993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1420.94</v>
      </c>
      <c r="C26" s="30">
        <v>1339.34</v>
      </c>
      <c r="D26" s="30">
        <v>1654.48</v>
      </c>
      <c r="E26" s="30">
        <v>1024.2</v>
      </c>
      <c r="F26" s="30">
        <v>1088.92</v>
      </c>
      <c r="G26" s="30">
        <v>1162.08</v>
      </c>
      <c r="H26" s="30">
        <v>1015.76</v>
      </c>
      <c r="I26" s="30">
        <v>1409.69</v>
      </c>
      <c r="J26" s="30">
        <v>498.03</v>
      </c>
      <c r="K26" s="30">
        <f t="shared" si="5"/>
        <v>10613.44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76</v>
      </c>
      <c r="B28" s="30">
        <v>928.78</v>
      </c>
      <c r="C28" s="30">
        <v>823.72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1032.8</v>
      </c>
      <c r="J28" s="30">
        <v>338.85</v>
      </c>
      <c r="K28" s="30">
        <f t="shared" si="5"/>
        <v>6869.81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73899.48</v>
      </c>
      <c r="J29" s="30">
        <v>0</v>
      </c>
      <c r="K29" s="30">
        <f t="shared" si="5"/>
        <v>73899.48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371723.17000000004</v>
      </c>
      <c r="C32" s="30">
        <f t="shared" si="8"/>
        <v>252859.63</v>
      </c>
      <c r="D32" s="30">
        <f t="shared" si="8"/>
        <v>1780790.42</v>
      </c>
      <c r="E32" s="30">
        <f t="shared" si="8"/>
        <v>329863.86</v>
      </c>
      <c r="F32" s="30">
        <f t="shared" si="8"/>
        <v>264122.25</v>
      </c>
      <c r="G32" s="30">
        <f t="shared" si="8"/>
        <v>100699.45999999999</v>
      </c>
      <c r="H32" s="30">
        <f t="shared" si="8"/>
        <v>1193448.6600000001</v>
      </c>
      <c r="I32" s="30">
        <f t="shared" si="8"/>
        <v>243697.37</v>
      </c>
      <c r="J32" s="30">
        <f t="shared" si="8"/>
        <v>434575.54999999993</v>
      </c>
      <c r="K32" s="30">
        <f aca="true" t="shared" si="9" ref="K32:K40">SUM(B32:J32)</f>
        <v>4971780.369999999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-141051.41</v>
      </c>
      <c r="C33" s="30">
        <f t="shared" si="10"/>
        <v>-73405</v>
      </c>
      <c r="D33" s="30">
        <f t="shared" si="10"/>
        <v>-84222.35</v>
      </c>
      <c r="E33" s="30">
        <f t="shared" si="10"/>
        <v>-118498.65</v>
      </c>
      <c r="F33" s="30">
        <f t="shared" si="10"/>
        <v>-48985.2</v>
      </c>
      <c r="G33" s="30">
        <f t="shared" si="10"/>
        <v>-126344.82</v>
      </c>
      <c r="H33" s="30">
        <f t="shared" si="10"/>
        <v>-37456.45</v>
      </c>
      <c r="I33" s="30">
        <f t="shared" si="10"/>
        <v>-90745.44</v>
      </c>
      <c r="J33" s="30">
        <f t="shared" si="10"/>
        <v>-22654.4</v>
      </c>
      <c r="K33" s="30">
        <f t="shared" si="9"/>
        <v>-743363.7200000001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-64548</v>
      </c>
      <c r="C34" s="30">
        <f t="shared" si="11"/>
        <v>-67223.2</v>
      </c>
      <c r="D34" s="30">
        <f t="shared" si="11"/>
        <v>-58801.6</v>
      </c>
      <c r="E34" s="30">
        <f t="shared" si="11"/>
        <v>-42988</v>
      </c>
      <c r="F34" s="30">
        <f t="shared" si="11"/>
        <v>-48985.2</v>
      </c>
      <c r="G34" s="30">
        <f t="shared" si="11"/>
        <v>-25616.8</v>
      </c>
      <c r="H34" s="30">
        <f t="shared" si="11"/>
        <v>-21529.2</v>
      </c>
      <c r="I34" s="30">
        <f t="shared" si="11"/>
        <v>-65890</v>
      </c>
      <c r="J34" s="30">
        <f t="shared" si="11"/>
        <v>-14986.4</v>
      </c>
      <c r="K34" s="30">
        <f t="shared" si="9"/>
        <v>-410568.4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-76503.41</v>
      </c>
      <c r="C37" s="30">
        <v>-6181.8</v>
      </c>
      <c r="D37" s="30">
        <v>-25420.75</v>
      </c>
      <c r="E37" s="30">
        <v>-75510.65</v>
      </c>
      <c r="F37" s="26">
        <v>0</v>
      </c>
      <c r="G37" s="30">
        <v>-100728.02</v>
      </c>
      <c r="H37" s="30">
        <v>-15927.25</v>
      </c>
      <c r="I37" s="30">
        <v>-24855.44</v>
      </c>
      <c r="J37" s="30">
        <v>-7668</v>
      </c>
      <c r="K37" s="30">
        <f t="shared" si="9"/>
        <v>-332795.32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1505825.96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1071000</v>
      </c>
      <c r="I38" s="27">
        <f t="shared" si="12"/>
        <v>0</v>
      </c>
      <c r="J38" s="27">
        <f t="shared" si="12"/>
        <v>317001.74</v>
      </c>
      <c r="K38" s="30">
        <f t="shared" si="9"/>
        <v>2893827.7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512774.58</v>
      </c>
      <c r="C50" s="17">
        <v>326264.63</v>
      </c>
      <c r="D50" s="17">
        <v>359186.81</v>
      </c>
      <c r="E50" s="17">
        <v>448362.51</v>
      </c>
      <c r="F50" s="17">
        <v>313107.45</v>
      </c>
      <c r="G50" s="17">
        <v>227044.28</v>
      </c>
      <c r="H50" s="17">
        <v>159905.11</v>
      </c>
      <c r="I50" s="17">
        <v>334442.81</v>
      </c>
      <c r="J50" s="17">
        <v>140228.21</v>
      </c>
      <c r="K50" s="30">
        <f t="shared" si="13"/>
        <v>2821316.3899999997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2139420.35</v>
      </c>
      <c r="C55" s="27">
        <f t="shared" si="15"/>
        <v>1920475.48</v>
      </c>
      <c r="D55" s="27">
        <f t="shared" si="15"/>
        <v>3839286.23</v>
      </c>
      <c r="E55" s="27">
        <f t="shared" si="15"/>
        <v>1604475.8599999999</v>
      </c>
      <c r="F55" s="27">
        <f t="shared" si="15"/>
        <v>1618817.67</v>
      </c>
      <c r="G55" s="27">
        <f t="shared" si="15"/>
        <v>1548541.33</v>
      </c>
      <c r="H55" s="27">
        <f t="shared" si="15"/>
        <v>2456403.4800000004</v>
      </c>
      <c r="I55" s="27">
        <f t="shared" si="15"/>
        <v>1998250.3699999996</v>
      </c>
      <c r="J55" s="27">
        <f t="shared" si="15"/>
        <v>1054611.0499999998</v>
      </c>
      <c r="K55" s="20">
        <f>SUM(B55:J55)</f>
        <v>18180281.82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2139420.35</v>
      </c>
      <c r="C61" s="10">
        <f t="shared" si="17"/>
        <v>1920475.4800000002</v>
      </c>
      <c r="D61" s="10">
        <f t="shared" si="17"/>
        <v>3839286.23</v>
      </c>
      <c r="E61" s="10">
        <f t="shared" si="17"/>
        <v>1604475.86</v>
      </c>
      <c r="F61" s="10">
        <f t="shared" si="17"/>
        <v>1618817.67</v>
      </c>
      <c r="G61" s="10">
        <f t="shared" si="17"/>
        <v>1548541.33</v>
      </c>
      <c r="H61" s="10">
        <f t="shared" si="17"/>
        <v>2456403.48</v>
      </c>
      <c r="I61" s="10">
        <f>SUM(I62:I74)</f>
        <v>1998250.37</v>
      </c>
      <c r="J61" s="10">
        <f t="shared" si="17"/>
        <v>1054611.05</v>
      </c>
      <c r="K61" s="5">
        <f>SUM(K62:K74)</f>
        <v>18180281.82</v>
      </c>
      <c r="L61" s="9"/>
    </row>
    <row r="62" spans="1:12" ht="16.5" customHeight="1">
      <c r="A62" s="7" t="s">
        <v>55</v>
      </c>
      <c r="B62" s="8">
        <v>1879242.31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1879242.31</v>
      </c>
      <c r="L62"/>
    </row>
    <row r="63" spans="1:12" ht="16.5" customHeight="1">
      <c r="A63" s="7" t="s">
        <v>56</v>
      </c>
      <c r="B63" s="8">
        <v>260178.03999999998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260178.03999999998</v>
      </c>
      <c r="L63"/>
    </row>
    <row r="64" spans="1:12" ht="16.5" customHeight="1">
      <c r="A64" s="7" t="s">
        <v>4</v>
      </c>
      <c r="B64" s="6">
        <v>0</v>
      </c>
      <c r="C64" s="8">
        <v>1920475.4800000002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1920475.4800000002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3839286.23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3839286.23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1604475.86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1604475.86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1618817.67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1618817.67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1548541.33</v>
      </c>
      <c r="H68" s="6">
        <v>0</v>
      </c>
      <c r="I68" s="6">
        <v>0</v>
      </c>
      <c r="J68" s="6">
        <v>0</v>
      </c>
      <c r="K68" s="5">
        <f t="shared" si="18"/>
        <v>1548541.33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2456403.48</v>
      </c>
      <c r="I69" s="6">
        <v>0</v>
      </c>
      <c r="J69" s="6">
        <v>0</v>
      </c>
      <c r="K69" s="5">
        <f t="shared" si="18"/>
        <v>2456403.48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767062.81</v>
      </c>
      <c r="J71" s="6">
        <v>0</v>
      </c>
      <c r="K71" s="5">
        <f t="shared" si="18"/>
        <v>767062.81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1231187.56</v>
      </c>
      <c r="J72" s="6">
        <v>0</v>
      </c>
      <c r="K72" s="5">
        <f t="shared" si="18"/>
        <v>1231187.56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1054611.05</v>
      </c>
      <c r="K73" s="5">
        <f t="shared" si="18"/>
        <v>1054611.05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2024-04-29T18:03:57Z</dcterms:modified>
  <cp:category/>
  <cp:version/>
  <cp:contentType/>
  <cp:contentStatus/>
</cp:coreProperties>
</file>