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<sst xmlns="http://schemas.openxmlformats.org/spreadsheetml/2006/main" count="84" uniqueCount="83">
  <si>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</si>
  <si>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</si>
  <si>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</si>
  <si>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</si>
  <si>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</si>
  <si>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</si>
  <si>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</si>
  <si>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</si>
  <si>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</si>
  <si>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</si>
  <si>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</si>
  <si>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</si>
  <si>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</si>
  <si>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</si>
  <si>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</si>
  <si>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</si>
  <si>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</si>
  <si>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</si>
  <si>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</si>
  <si>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</si>
  <si>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</si>
  <si>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</si>
  <si>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</si>
  <si>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</si>
  <si>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</si>
  <si>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</si>
  <si>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</si>
  <si>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</si>
  <si>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</si>
  <si>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</si>
  <si>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</si>
  <si>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</si>
  <si>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</si>
  <si>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</si>
  <si>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</si>
  <si>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</si>
  <si>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</si>
  <si>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</si>
  <si>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</si>
  <si>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</si>
  <si>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</si>
  <si>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</si>
  <si>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</si>
  <si>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</si>
  <si>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</si>
  <si>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</si>
  <si>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</si>
  <si>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</si>
  <si>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</si>
  <si>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</si>
  <si>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</si>
  <si>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</si>
  <si>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</si>
  <si>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</si>
  <si>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</si>
  <si>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</si>
  <si>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</si>
  <si>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</si>
  <si>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</si>
  <si>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</si>
  <si>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</si>
  <si>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</si>
  <si>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</si>
  <si>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</si>
  <si>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</si>
  <si>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</si>
  <si>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</si>
  <si>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</si>
  <si>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</si>
  <si>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</si>
  <si>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</si>
  <si>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</si>
  <si>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</si>
  <si>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</si>
  <si>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</si>
  <si>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</si>
  <si>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</si>
  <si>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</si>
  <si>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</si>
  <si>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</si>
  <si>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21/04/24 - VENCIMENTO 26/04/24</t>
  </si>
  <si>
    <t>TARIFA ZERO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</si>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</sst>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" fontId="3" fillId="36" borderId="16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0</v>
      </c>
      <c r="F3" s="66" t="s">
        <v>81</v>
      </c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126135</v>
      </c>
      <c r="C7" s="46">
        <f aca="true" t="shared" si="0" ref="C7:J7">+C8+C11</f>
        <v>95289</v>
      </c>
      <c r="D7" s="46">
        <f t="shared" si="0"/>
        <v>136651</v>
      </c>
      <c r="E7" s="46">
        <f t="shared" si="0"/>
        <v>72406</v>
      </c>
      <c r="F7" s="46">
        <f t="shared" si="0"/>
        <v>110371</v>
      </c>
      <c r="G7" s="46">
        <f t="shared" si="0"/>
        <v>100920</v>
      </c>
      <c r="H7" s="46">
        <f t="shared" si="0"/>
        <v>115940</v>
      </c>
      <c r="I7" s="46">
        <f t="shared" si="0"/>
        <v>158470</v>
      </c>
      <c r="J7" s="46">
        <f t="shared" si="0"/>
        <v>35974</v>
      </c>
      <c r="K7" s="38">
        <f aca="true" t="shared" si="1" ref="K7:K13">SUM(B7:J7)</f>
        <v>952156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0</v>
      </c>
      <c r="C8" s="44">
        <f t="shared" si="2"/>
        <v>0</v>
      </c>
      <c r="D8" s="44">
        <f t="shared" si="2"/>
        <v>0</v>
      </c>
      <c r="E8" s="44">
        <f t="shared" si="2"/>
        <v>0</v>
      </c>
      <c r="F8" s="44">
        <f t="shared" si="2"/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38">
        <f t="shared" si="1"/>
        <v>0</v>
      </c>
      <c r="L8"/>
      <c r="M8"/>
      <c r="N8"/>
    </row>
    <row r="9" spans="1:14" ht="16.5" customHeight="1">
      <c r="A9" s="22" t="s">
        <v>32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38">
        <f t="shared" si="1"/>
        <v>0</v>
      </c>
      <c r="L9"/>
      <c r="M9"/>
      <c r="N9"/>
    </row>
    <row r="10" spans="1:14" ht="16.5" customHeight="1">
      <c r="A10" s="22" t="s">
        <v>31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38">
        <f t="shared" si="1"/>
        <v>0</v>
      </c>
      <c r="L10"/>
      <c r="M10"/>
      <c r="N10"/>
    </row>
    <row r="11" spans="1:14" ht="16.5" customHeight="1">
      <c r="A11" s="43" t="s">
        <v>67</v>
      </c>
      <c r="B11" s="42">
        <v>126135</v>
      </c>
      <c r="C11" s="42">
        <v>95289</v>
      </c>
      <c r="D11" s="42">
        <v>136651</v>
      </c>
      <c r="E11" s="42">
        <v>72406</v>
      </c>
      <c r="F11" s="42">
        <v>110371</v>
      </c>
      <c r="G11" s="42">
        <v>100920</v>
      </c>
      <c r="H11" s="42">
        <v>115940</v>
      </c>
      <c r="I11" s="42">
        <v>158470</v>
      </c>
      <c r="J11" s="42">
        <v>35974</v>
      </c>
      <c r="K11" s="38">
        <f t="shared" si="1"/>
        <v>952156</v>
      </c>
      <c r="L11" s="59"/>
      <c r="M11" s="59"/>
      <c r="N11" s="59"/>
    </row>
    <row r="12" spans="1:14" ht="16.5" customHeight="1">
      <c r="A12" s="22" t="s">
        <v>79</v>
      </c>
      <c r="B12" s="42">
        <v>7710</v>
      </c>
      <c r="C12" s="42">
        <v>5403</v>
      </c>
      <c r="D12" s="42">
        <v>8302</v>
      </c>
      <c r="E12" s="42">
        <v>5412</v>
      </c>
      <c r="F12" s="42">
        <v>6091</v>
      </c>
      <c r="G12" s="42">
        <v>4938</v>
      </c>
      <c r="H12" s="42">
        <v>4900</v>
      </c>
      <c r="I12" s="42">
        <v>6439</v>
      </c>
      <c r="J12" s="42">
        <v>1171</v>
      </c>
      <c r="K12" s="38">
        <f t="shared" si="1"/>
        <v>50366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118425</v>
      </c>
      <c r="C13" s="42">
        <f>+C11-C12</f>
        <v>89886</v>
      </c>
      <c r="D13" s="42">
        <f>+D11-D12</f>
        <v>128349</v>
      </c>
      <c r="E13" s="42">
        <f aca="true" t="shared" si="3" ref="E13:J13">+E11-E12</f>
        <v>66994</v>
      </c>
      <c r="F13" s="42">
        <f t="shared" si="3"/>
        <v>104280</v>
      </c>
      <c r="G13" s="42">
        <f t="shared" si="3"/>
        <v>95982</v>
      </c>
      <c r="H13" s="42">
        <f t="shared" si="3"/>
        <v>111040</v>
      </c>
      <c r="I13" s="42">
        <f t="shared" si="3"/>
        <v>152031</v>
      </c>
      <c r="J13" s="42">
        <f t="shared" si="3"/>
        <v>34803</v>
      </c>
      <c r="K13" s="38">
        <f t="shared" si="1"/>
        <v>901790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1.081652215146383</v>
      </c>
      <c r="C18" s="39">
        <v>1.171201823273319</v>
      </c>
      <c r="D18" s="39">
        <v>1.121316768608924</v>
      </c>
      <c r="E18" s="39">
        <v>1.346788043658421</v>
      </c>
      <c r="F18" s="39">
        <v>1.026783917042295</v>
      </c>
      <c r="G18" s="39">
        <v>1.150315005319268</v>
      </c>
      <c r="H18" s="39">
        <v>1.147668598946858</v>
      </c>
      <c r="I18" s="39">
        <v>1.051638646617001</v>
      </c>
      <c r="J18" s="39">
        <v>1.122530912695487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644438.2000000002</v>
      </c>
      <c r="C20" s="36">
        <f aca="true" t="shared" si="4" ref="C20:J20">SUM(C21:C30)</f>
        <v>584291.7399999999</v>
      </c>
      <c r="D20" s="36">
        <f t="shared" si="4"/>
        <v>880246.9400000001</v>
      </c>
      <c r="E20" s="36">
        <f t="shared" si="4"/>
        <v>494661.45</v>
      </c>
      <c r="F20" s="36">
        <f t="shared" si="4"/>
        <v>598787.9700000001</v>
      </c>
      <c r="G20" s="36">
        <f t="shared" si="4"/>
        <v>616217.35</v>
      </c>
      <c r="H20" s="36">
        <f t="shared" si="4"/>
        <v>571623.2499999999</v>
      </c>
      <c r="I20" s="36">
        <f t="shared" si="4"/>
        <v>797826.1400000001</v>
      </c>
      <c r="J20" s="36">
        <f t="shared" si="4"/>
        <v>199525.66</v>
      </c>
      <c r="K20" s="36">
        <f aca="true" t="shared" si="5" ref="K20:K29">SUM(B20:J20)</f>
        <v>5387618.700000001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569486.91</v>
      </c>
      <c r="C21" s="58">
        <f>ROUND((C15+C16)*C7,2)</f>
        <v>472633.44</v>
      </c>
      <c r="D21" s="58">
        <f aca="true" t="shared" si="6" ref="D21:J21">ROUND((D15+D16)*D7,2)</f>
        <v>751375.52</v>
      </c>
      <c r="E21" s="58">
        <f t="shared" si="6"/>
        <v>346144.12</v>
      </c>
      <c r="F21" s="58">
        <f t="shared" si="6"/>
        <v>558377.93</v>
      </c>
      <c r="G21" s="58">
        <f t="shared" si="6"/>
        <v>515731.48</v>
      </c>
      <c r="H21" s="58">
        <f t="shared" si="6"/>
        <v>471759.86</v>
      </c>
      <c r="I21" s="58">
        <f t="shared" si="6"/>
        <v>651343.39</v>
      </c>
      <c r="J21" s="58">
        <f t="shared" si="6"/>
        <v>167307.88</v>
      </c>
      <c r="K21" s="30">
        <f t="shared" si="5"/>
        <v>4504160.53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46499.87</v>
      </c>
      <c r="C22" s="30">
        <f t="shared" si="7"/>
        <v>80915.71</v>
      </c>
      <c r="D22" s="30">
        <f t="shared" si="7"/>
        <v>91154.45</v>
      </c>
      <c r="E22" s="30">
        <f t="shared" si="7"/>
        <v>120038.64</v>
      </c>
      <c r="F22" s="30">
        <f t="shared" si="7"/>
        <v>14955.55</v>
      </c>
      <c r="G22" s="30">
        <f t="shared" si="7"/>
        <v>77522.18</v>
      </c>
      <c r="H22" s="30">
        <f t="shared" si="7"/>
        <v>69664.12</v>
      </c>
      <c r="I22" s="30">
        <f t="shared" si="7"/>
        <v>33634.49</v>
      </c>
      <c r="J22" s="30">
        <f t="shared" si="7"/>
        <v>20500.39</v>
      </c>
      <c r="K22" s="30">
        <f t="shared" si="5"/>
        <v>554885.4</v>
      </c>
      <c r="L22"/>
      <c r="M22"/>
      <c r="N22"/>
    </row>
    <row r="23" spans="1:14" ht="16.5" customHeight="1">
      <c r="A23" s="18" t="s">
        <v>26</v>
      </c>
      <c r="B23" s="30">
        <v>24071.4</v>
      </c>
      <c r="C23" s="30">
        <v>24798.57</v>
      </c>
      <c r="D23" s="30">
        <v>29105.38</v>
      </c>
      <c r="E23" s="30">
        <v>21210.02</v>
      </c>
      <c r="F23" s="30">
        <v>21558.46</v>
      </c>
      <c r="G23" s="30">
        <v>18926.97</v>
      </c>
      <c r="H23" s="30">
        <v>24461.73</v>
      </c>
      <c r="I23" s="30">
        <v>32218.78</v>
      </c>
      <c r="J23" s="30">
        <v>9038.99</v>
      </c>
      <c r="K23" s="30">
        <f t="shared" si="5"/>
        <v>205390.30000000002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1254.93</v>
      </c>
      <c r="C26" s="30">
        <v>1139.57</v>
      </c>
      <c r="D26" s="30">
        <v>1716.38</v>
      </c>
      <c r="E26" s="30">
        <v>965.11</v>
      </c>
      <c r="F26" s="30">
        <v>1167.7</v>
      </c>
      <c r="G26" s="30">
        <v>1201.47</v>
      </c>
      <c r="H26" s="30">
        <v>1114.24</v>
      </c>
      <c r="I26" s="30">
        <v>1556</v>
      </c>
      <c r="J26" s="30">
        <v>388.3</v>
      </c>
      <c r="K26" s="30">
        <f t="shared" si="5"/>
        <v>10503.699999999999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254.92</v>
      </c>
      <c r="G27" s="30">
        <v>262.14</v>
      </c>
      <c r="H27" s="30">
        <v>246.38</v>
      </c>
      <c r="I27" s="30">
        <v>318.65</v>
      </c>
      <c r="J27" s="30">
        <v>122.2</v>
      </c>
      <c r="K27" s="30">
        <f t="shared" si="5"/>
        <v>2470.9900000000002</v>
      </c>
      <c r="L27" s="59"/>
      <c r="M27" s="59"/>
      <c r="N27" s="59"/>
    </row>
    <row r="28" spans="1:14" ht="16.5" customHeight="1">
      <c r="A28" s="18" t="s">
        <v>77</v>
      </c>
      <c r="B28" s="30">
        <v>928.78</v>
      </c>
      <c r="C28" s="30">
        <v>832.96</v>
      </c>
      <c r="D28" s="30">
        <v>1037.51</v>
      </c>
      <c r="E28" s="30">
        <v>600.91</v>
      </c>
      <c r="F28" s="30">
        <v>644.36</v>
      </c>
      <c r="G28" s="30">
        <v>744.06</v>
      </c>
      <c r="H28" s="30">
        <v>718.82</v>
      </c>
      <c r="I28" s="30">
        <v>1035.54</v>
      </c>
      <c r="J28" s="30">
        <v>338.85</v>
      </c>
      <c r="K28" s="30">
        <f t="shared" si="5"/>
        <v>6881.79</v>
      </c>
      <c r="L28" s="59"/>
      <c r="M28" s="59"/>
      <c r="N28" s="59"/>
    </row>
    <row r="29" spans="1:14" ht="16.5" customHeight="1">
      <c r="A29" s="18" t="s">
        <v>82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74061.19</v>
      </c>
      <c r="J29" s="30">
        <v>0</v>
      </c>
      <c r="K29" s="30">
        <f t="shared" si="5"/>
        <v>74061.19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0</v>
      </c>
      <c r="C32" s="30">
        <f t="shared" si="8"/>
        <v>0</v>
      </c>
      <c r="D32" s="30">
        <f t="shared" si="8"/>
        <v>-510174.04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-378000</v>
      </c>
      <c r="I32" s="30">
        <f t="shared" si="8"/>
        <v>0</v>
      </c>
      <c r="J32" s="30">
        <f t="shared" si="8"/>
        <v>-114998.26</v>
      </c>
      <c r="K32" s="30">
        <f aca="true" t="shared" si="9" ref="K32:K40">SUM(B32:J32)</f>
        <v>-1003172.3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0</v>
      </c>
      <c r="C33" s="30">
        <f t="shared" si="10"/>
        <v>0</v>
      </c>
      <c r="D33" s="30">
        <f t="shared" si="10"/>
        <v>0</v>
      </c>
      <c r="E33" s="30">
        <f t="shared" si="10"/>
        <v>0</v>
      </c>
      <c r="F33" s="30">
        <f t="shared" si="10"/>
        <v>0</v>
      </c>
      <c r="G33" s="30">
        <f t="shared" si="10"/>
        <v>0</v>
      </c>
      <c r="H33" s="30">
        <f t="shared" si="10"/>
        <v>0</v>
      </c>
      <c r="I33" s="30">
        <f t="shared" si="10"/>
        <v>0</v>
      </c>
      <c r="J33" s="30">
        <f t="shared" si="10"/>
        <v>0</v>
      </c>
      <c r="K33" s="30">
        <f t="shared" si="9"/>
        <v>0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0</v>
      </c>
      <c r="C34" s="30">
        <f t="shared" si="11"/>
        <v>0</v>
      </c>
      <c r="D34" s="30">
        <f t="shared" si="11"/>
        <v>0</v>
      </c>
      <c r="E34" s="30">
        <f t="shared" si="11"/>
        <v>0</v>
      </c>
      <c r="F34" s="30">
        <f t="shared" si="11"/>
        <v>0</v>
      </c>
      <c r="G34" s="30">
        <f t="shared" si="11"/>
        <v>0</v>
      </c>
      <c r="H34" s="30">
        <f t="shared" si="11"/>
        <v>0</v>
      </c>
      <c r="I34" s="30">
        <f t="shared" si="11"/>
        <v>0</v>
      </c>
      <c r="J34" s="30">
        <f t="shared" si="11"/>
        <v>0</v>
      </c>
      <c r="K34" s="30">
        <f t="shared" si="9"/>
        <v>0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-510174.04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0</v>
      </c>
      <c r="J38" s="27">
        <f t="shared" si="12"/>
        <v>-114998.26</v>
      </c>
      <c r="K38" s="30">
        <f t="shared" si="9"/>
        <v>-1003172.3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644438.2000000002</v>
      </c>
      <c r="C55" s="27">
        <f t="shared" si="15"/>
        <v>584291.7399999999</v>
      </c>
      <c r="D55" s="27">
        <f t="shared" si="15"/>
        <v>370072.9000000001</v>
      </c>
      <c r="E55" s="27">
        <f t="shared" si="15"/>
        <v>494661.45</v>
      </c>
      <c r="F55" s="27">
        <f t="shared" si="15"/>
        <v>598787.9700000001</v>
      </c>
      <c r="G55" s="27">
        <f t="shared" si="15"/>
        <v>616217.35</v>
      </c>
      <c r="H55" s="27">
        <f t="shared" si="15"/>
        <v>193623.24999999988</v>
      </c>
      <c r="I55" s="27">
        <f t="shared" si="15"/>
        <v>797826.1400000001</v>
      </c>
      <c r="J55" s="27">
        <f t="shared" si="15"/>
        <v>84527.40000000001</v>
      </c>
      <c r="K55" s="20">
        <f>SUM(B55:J55)</f>
        <v>4384446.4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644438.2</v>
      </c>
      <c r="C61" s="10">
        <f t="shared" si="17"/>
        <v>584291.7366332877</v>
      </c>
      <c r="D61" s="10">
        <f t="shared" si="17"/>
        <v>370072.9000915447</v>
      </c>
      <c r="E61" s="10">
        <f t="shared" si="17"/>
        <v>494661.452178444</v>
      </c>
      <c r="F61" s="10">
        <f t="shared" si="17"/>
        <v>598787.9681317519</v>
      </c>
      <c r="G61" s="10">
        <f t="shared" si="17"/>
        <v>616217.3501495769</v>
      </c>
      <c r="H61" s="10">
        <f t="shared" si="17"/>
        <v>193623.24754346</v>
      </c>
      <c r="I61" s="10">
        <f>SUM(I62:I74)</f>
        <v>797826.1399999999</v>
      </c>
      <c r="J61" s="10">
        <f t="shared" si="17"/>
        <v>84527.39722157127</v>
      </c>
      <c r="K61" s="5">
        <f>SUM(K62:K74)</f>
        <v>4384446.391949636</v>
      </c>
      <c r="L61" s="9"/>
    </row>
    <row r="62" spans="1:12" ht="16.5" customHeight="1">
      <c r="A62" s="7" t="s">
        <v>56</v>
      </c>
      <c r="B62" s="8">
        <v>565301.19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565301.19</v>
      </c>
      <c r="L62"/>
    </row>
    <row r="63" spans="1:12" ht="16.5" customHeight="1">
      <c r="A63" s="7" t="s">
        <v>57</v>
      </c>
      <c r="B63" s="8">
        <v>79137.01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79137.01</v>
      </c>
      <c r="L63"/>
    </row>
    <row r="64" spans="1:12" ht="16.5" customHeight="1">
      <c r="A64" s="7" t="s">
        <v>4</v>
      </c>
      <c r="B64" s="6">
        <v>0</v>
      </c>
      <c r="C64" s="8">
        <v>584291.7366332877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584291.7366332877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370072.9000915447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370072.9000915447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494661.452178444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494661.452178444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598787.9681317519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598787.9681317519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616217.3501495769</v>
      </c>
      <c r="H68" s="6">
        <v>0</v>
      </c>
      <c r="I68" s="6">
        <v>0</v>
      </c>
      <c r="J68" s="6">
        <v>0</v>
      </c>
      <c r="K68" s="5">
        <f t="shared" si="18"/>
        <v>616217.3501495769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193623.24754346</v>
      </c>
      <c r="I69" s="6">
        <v>0</v>
      </c>
      <c r="J69" s="6">
        <v>0</v>
      </c>
      <c r="K69" s="5">
        <f t="shared" si="18"/>
        <v>193623.24754346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329581.98</v>
      </c>
      <c r="J71" s="6">
        <v>0</v>
      </c>
      <c r="K71" s="5">
        <f t="shared" si="18"/>
        <v>329581.98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468244.16</v>
      </c>
      <c r="J72" s="6">
        <v>0</v>
      </c>
      <c r="K72" s="5">
        <f t="shared" si="18"/>
        <v>468244.16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84527.39722157127</v>
      </c>
      <c r="K73" s="5">
        <f t="shared" si="18"/>
        <v>84527.39722157127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2024-04-25T21:08:26Z</dcterms:modified>
  <cp:category/>
  <cp:version/>
  <cp:contentType/>
  <cp:contentStatus/>
</cp:coreProperties>
</file>