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externalReferences>
    <externalReference r:id="rId4"/>
  </externalReference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<sst xmlns="http://schemas.openxmlformats.org/spreadsheetml/2006/main" count="83" uniqueCount="82">
  <si>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</si>
  <si>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</si>
  <si>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</si>
  <si>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</si>
  <si>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</si>
  <si>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</si>
  <si>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</si>
  <si>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</si>
  <si>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</si>
  <si>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</si>
  <si>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</si>
  <si>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</si>
  <si>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</si>
  <si>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</si>
  <si>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</si>
  <si>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</si>
  <si>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</si>
  <si>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</si>
  <si>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</si>
  <si>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</si>
  <si>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</si>
  <si>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</si>
  <si>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</si>
  <si>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</si>
  <si>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</si>
  <si>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</si>
  <si>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</si>
  <si>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</si>
  <si>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</si>
  <si>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</si>
  <si>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</si>
  <si>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</si>
  <si>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</si>
  <si>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</si>
  <si>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</si>
  <si>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</si>
  <si>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</si>
  <si>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</si>
  <si>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</si>
  <si>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</si>
  <si>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</si>
  <si>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</si>
  <si>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</si>
  <si>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</si>
  <si>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</si>
  <si>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</si>
  <si>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</si>
  <si>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</si>
  <si>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</si>
  <si>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</si>
  <si>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</si>
  <si>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</si>
  <si>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</si>
  <si>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</si>
  <si>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</si>
  <si>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</si>
  <si>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</si>
  <si>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</si>
  <si>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</si>
  <si>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</si>
  <si>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</si>
  <si>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</si>
  <si>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</si>
  <si>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</si>
  <si>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</si>
  <si>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</si>
  <si>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</si>
  <si>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</si>
  <si>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</si>
  <si>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</si>
  <si>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</si>
  <si>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</si>
  <si>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</si>
  <si>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</si>
  <si>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</si>
  <si>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</si>
  <si>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</si>
  <si>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</si>
  <si>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</si>
  <si>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</si>
  <si>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19/04/24 - VENCIMENTO 26/04/24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</si>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</sst>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ER\MS\Apura&#231;&#227;o\REMUNERA&#199;&#195;O%2001%20A%203004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04"/>
      <sheetName val="0204"/>
      <sheetName val="0304"/>
      <sheetName val="0404"/>
      <sheetName val="0504"/>
      <sheetName val="0604"/>
      <sheetName val="0704"/>
      <sheetName val="0804"/>
      <sheetName val="0904"/>
      <sheetName val="1004"/>
      <sheetName val="1104"/>
      <sheetName val="1204"/>
      <sheetName val="1304"/>
      <sheetName val="1404"/>
      <sheetName val="1504"/>
      <sheetName val="1604"/>
      <sheetName val="1704"/>
      <sheetName val="1804"/>
      <sheetName val="1904"/>
      <sheetName val="2004"/>
      <sheetName val="21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338973</v>
      </c>
      <c r="C7" s="46">
        <f aca="true" t="shared" si="0" ref="C7:J7">+C8+C11</f>
        <v>274759</v>
      </c>
      <c r="D7" s="46">
        <f t="shared" si="0"/>
        <v>317039</v>
      </c>
      <c r="E7" s="46">
        <f t="shared" si="0"/>
        <v>186344</v>
      </c>
      <c r="F7" s="46">
        <f t="shared" si="0"/>
        <v>243473</v>
      </c>
      <c r="G7" s="46">
        <f t="shared" si="0"/>
        <v>236958</v>
      </c>
      <c r="H7" s="46">
        <f t="shared" si="0"/>
        <v>262284</v>
      </c>
      <c r="I7" s="46">
        <f t="shared" si="0"/>
        <v>367246</v>
      </c>
      <c r="J7" s="46">
        <f t="shared" si="0"/>
        <v>115197</v>
      </c>
      <c r="K7" s="38">
        <f aca="true" t="shared" si="1" ref="K7:K13">SUM(B7:J7)</f>
        <v>2342273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14985</v>
      </c>
      <c r="C8" s="44">
        <f t="shared" si="2"/>
        <v>14943</v>
      </c>
      <c r="D8" s="44">
        <f t="shared" si="2"/>
        <v>13541</v>
      </c>
      <c r="E8" s="44">
        <f t="shared" si="2"/>
        <v>9984</v>
      </c>
      <c r="F8" s="44">
        <f t="shared" si="2"/>
        <v>10989</v>
      </c>
      <c r="G8" s="44">
        <f t="shared" si="2"/>
        <v>6072</v>
      </c>
      <c r="H8" s="44">
        <f t="shared" si="2"/>
        <v>4853</v>
      </c>
      <c r="I8" s="44">
        <f t="shared" si="2"/>
        <v>14832</v>
      </c>
      <c r="J8" s="44">
        <f t="shared" si="2"/>
        <v>2998</v>
      </c>
      <c r="K8" s="38">
        <f t="shared" si="1"/>
        <v>93197</v>
      </c>
      <c r="L8"/>
      <c r="M8"/>
      <c r="N8"/>
    </row>
    <row r="9" spans="1:14" ht="16.5" customHeight="1">
      <c r="A9" s="22" t="s">
        <v>32</v>
      </c>
      <c r="B9" s="44">
        <v>14949</v>
      </c>
      <c r="C9" s="44">
        <v>14942</v>
      </c>
      <c r="D9" s="44">
        <v>13541</v>
      </c>
      <c r="E9" s="44">
        <v>9652</v>
      </c>
      <c r="F9" s="44">
        <v>10969</v>
      </c>
      <c r="G9" s="44">
        <v>6068</v>
      </c>
      <c r="H9" s="44">
        <v>4853</v>
      </c>
      <c r="I9" s="44">
        <v>14782</v>
      </c>
      <c r="J9" s="44">
        <v>2998</v>
      </c>
      <c r="K9" s="38">
        <f t="shared" si="1"/>
        <v>92754</v>
      </c>
      <c r="L9"/>
      <c r="M9"/>
      <c r="N9"/>
    </row>
    <row r="10" spans="1:14" ht="16.5" customHeight="1">
      <c r="A10" s="22" t="s">
        <v>31</v>
      </c>
      <c r="B10" s="44">
        <v>36</v>
      </c>
      <c r="C10" s="44">
        <v>1</v>
      </c>
      <c r="D10" s="44">
        <v>0</v>
      </c>
      <c r="E10" s="44">
        <v>332</v>
      </c>
      <c r="F10" s="44">
        <v>20</v>
      </c>
      <c r="G10" s="44">
        <v>4</v>
      </c>
      <c r="H10" s="44">
        <v>0</v>
      </c>
      <c r="I10" s="44">
        <v>50</v>
      </c>
      <c r="J10" s="44">
        <v>0</v>
      </c>
      <c r="K10" s="38">
        <f t="shared" si="1"/>
        <v>443</v>
      </c>
      <c r="L10"/>
      <c r="M10"/>
      <c r="N10"/>
    </row>
    <row r="11" spans="1:14" ht="16.5" customHeight="1">
      <c r="A11" s="43" t="s">
        <v>67</v>
      </c>
      <c r="B11" s="42">
        <v>323988</v>
      </c>
      <c r="C11" s="42">
        <v>259816</v>
      </c>
      <c r="D11" s="42">
        <v>303498</v>
      </c>
      <c r="E11" s="42">
        <v>176360</v>
      </c>
      <c r="F11" s="42">
        <v>232484</v>
      </c>
      <c r="G11" s="42">
        <v>230886</v>
      </c>
      <c r="H11" s="42">
        <v>257431</v>
      </c>
      <c r="I11" s="42">
        <v>352414</v>
      </c>
      <c r="J11" s="42">
        <v>112199</v>
      </c>
      <c r="K11" s="38">
        <f t="shared" si="1"/>
        <v>2249076</v>
      </c>
      <c r="L11" s="59"/>
      <c r="M11" s="59"/>
      <c r="N11" s="59"/>
    </row>
    <row r="12" spans="1:14" ht="16.5" customHeight="1">
      <c r="A12" s="22" t="s">
        <v>79</v>
      </c>
      <c r="B12" s="42">
        <v>22795</v>
      </c>
      <c r="C12" s="42">
        <v>20119</v>
      </c>
      <c r="D12" s="42">
        <v>23827</v>
      </c>
      <c r="E12" s="42">
        <v>16533</v>
      </c>
      <c r="F12" s="42">
        <v>14320</v>
      </c>
      <c r="G12" s="42">
        <v>13468</v>
      </c>
      <c r="H12" s="42">
        <v>13200</v>
      </c>
      <c r="I12" s="42">
        <v>19355</v>
      </c>
      <c r="J12" s="42">
        <v>5012</v>
      </c>
      <c r="K12" s="38">
        <f t="shared" si="1"/>
        <v>148629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301193</v>
      </c>
      <c r="C13" s="42">
        <f>+C11-C12</f>
        <v>239697</v>
      </c>
      <c r="D13" s="42">
        <f>+D11-D12</f>
        <v>279671</v>
      </c>
      <c r="E13" s="42">
        <f aca="true" t="shared" si="3" ref="E13:J13">+E11-E12</f>
        <v>159827</v>
      </c>
      <c r="F13" s="42">
        <f t="shared" si="3"/>
        <v>218164</v>
      </c>
      <c r="G13" s="42">
        <f t="shared" si="3"/>
        <v>217418</v>
      </c>
      <c r="H13" s="42">
        <f t="shared" si="3"/>
        <v>244231</v>
      </c>
      <c r="I13" s="42">
        <f t="shared" si="3"/>
        <v>333059</v>
      </c>
      <c r="J13" s="42">
        <f t="shared" si="3"/>
        <v>107187</v>
      </c>
      <c r="K13" s="38">
        <f t="shared" si="1"/>
        <v>2100447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1.108503318134604</v>
      </c>
      <c r="C18" s="39">
        <v>1.17035819441182</v>
      </c>
      <c r="D18" s="39">
        <v>1.132464825243259</v>
      </c>
      <c r="E18" s="39">
        <v>1.369309583711624</v>
      </c>
      <c r="F18" s="39">
        <v>1.053171625336242</v>
      </c>
      <c r="G18" s="39">
        <v>1.15358626768753</v>
      </c>
      <c r="H18" s="39">
        <v>1.135281084087421</v>
      </c>
      <c r="I18" s="39">
        <v>1.070249264150642</v>
      </c>
      <c r="J18" s="39">
        <v>1.104827615074858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1761249.65</v>
      </c>
      <c r="C20" s="36">
        <f aca="true" t="shared" si="4" ref="C20:J20">SUM(C21:C30)</f>
        <v>1658649.2999999998</v>
      </c>
      <c r="D20" s="36">
        <f t="shared" si="4"/>
        <v>2045237.24</v>
      </c>
      <c r="E20" s="36">
        <f t="shared" si="4"/>
        <v>1270373.3099999998</v>
      </c>
      <c r="F20" s="36">
        <f t="shared" si="4"/>
        <v>1345725.9100000001</v>
      </c>
      <c r="G20" s="36">
        <f t="shared" si="4"/>
        <v>1444130.6999999997</v>
      </c>
      <c r="H20" s="36">
        <f t="shared" si="4"/>
        <v>1260108.7200000002</v>
      </c>
      <c r="I20" s="36">
        <f t="shared" si="4"/>
        <v>1746535.6600000001</v>
      </c>
      <c r="J20" s="36">
        <f t="shared" si="4"/>
        <v>614605.9199999999</v>
      </c>
      <c r="K20" s="36">
        <f aca="true" t="shared" si="5" ref="K20:K29">SUM(B20:J20)</f>
        <v>13146616.41</v>
      </c>
      <c r="L20"/>
      <c r="M20"/>
      <c r="N20"/>
    </row>
    <row r="21" spans="1:14" ht="16.5" customHeight="1">
      <c r="A21" s="35" t="s">
        <v>28</v>
      </c>
      <c r="B21" s="58">
        <f>ROUND((B15+B16)*B7,2)</f>
        <v>1530429.2</v>
      </c>
      <c r="C21" s="58">
        <f>ROUND((C15+C16)*C7,2)</f>
        <v>1362804.64</v>
      </c>
      <c r="D21" s="58">
        <f aca="true" t="shared" si="6" ref="D21:J21">ROUND((D15+D16)*D7,2)</f>
        <v>1743238.94</v>
      </c>
      <c r="E21" s="58">
        <f t="shared" si="6"/>
        <v>890836.13</v>
      </c>
      <c r="F21" s="58">
        <f t="shared" si="6"/>
        <v>1231754.25</v>
      </c>
      <c r="G21" s="58">
        <f t="shared" si="6"/>
        <v>1210926.47</v>
      </c>
      <c r="H21" s="58">
        <f t="shared" si="6"/>
        <v>1067233.6</v>
      </c>
      <c r="I21" s="58">
        <f t="shared" si="6"/>
        <v>1509454.51</v>
      </c>
      <c r="J21" s="58">
        <f t="shared" si="6"/>
        <v>535758.21</v>
      </c>
      <c r="K21" s="30">
        <f t="shared" si="5"/>
        <v>11082435.95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166056.65</v>
      </c>
      <c r="C22" s="30">
        <f t="shared" si="7"/>
        <v>232164.94</v>
      </c>
      <c r="D22" s="30">
        <f t="shared" si="7"/>
        <v>230917.84</v>
      </c>
      <c r="E22" s="30">
        <f t="shared" si="7"/>
        <v>328994.32</v>
      </c>
      <c r="F22" s="30">
        <f t="shared" si="7"/>
        <v>65494.38</v>
      </c>
      <c r="G22" s="30">
        <f t="shared" si="7"/>
        <v>185981.68</v>
      </c>
      <c r="H22" s="30">
        <f t="shared" si="7"/>
        <v>144376.52</v>
      </c>
      <c r="I22" s="30">
        <f t="shared" si="7"/>
        <v>106038.07</v>
      </c>
      <c r="J22" s="30">
        <f t="shared" si="7"/>
        <v>56162.26</v>
      </c>
      <c r="K22" s="30">
        <f t="shared" si="5"/>
        <v>1516186.6600000001</v>
      </c>
      <c r="L22"/>
      <c r="M22"/>
      <c r="N22"/>
    </row>
    <row r="23" spans="1:14" ht="16.5" customHeight="1">
      <c r="A23" s="18" t="s">
        <v>26</v>
      </c>
      <c r="B23" s="30">
        <v>60217.77</v>
      </c>
      <c r="C23" s="30">
        <v>57538.74</v>
      </c>
      <c r="D23" s="30">
        <v>62536.4</v>
      </c>
      <c r="E23" s="30">
        <v>43215.1</v>
      </c>
      <c r="F23" s="30">
        <v>44662.85</v>
      </c>
      <c r="G23" s="30">
        <v>43222.41</v>
      </c>
      <c r="H23" s="30">
        <v>42859.54</v>
      </c>
      <c r="I23" s="30">
        <v>69905.23</v>
      </c>
      <c r="J23" s="30">
        <v>19900.13</v>
      </c>
      <c r="K23" s="30">
        <f t="shared" si="5"/>
        <v>444058.17</v>
      </c>
      <c r="L23"/>
      <c r="M23"/>
      <c r="N23"/>
    </row>
    <row r="24" spans="1:14" ht="16.5" customHeight="1">
      <c r="A24" s="18" t="s">
        <v>25</v>
      </c>
      <c r="B24" s="30">
        <v>1829.05</v>
      </c>
      <c r="C24" s="34">
        <v>3658.1</v>
      </c>
      <c r="D24" s="34">
        <v>5487.15</v>
      </c>
      <c r="E24" s="30">
        <v>5487.15</v>
      </c>
      <c r="F24" s="30">
        <v>1829.05</v>
      </c>
      <c r="G24" s="34">
        <v>1829.05</v>
      </c>
      <c r="H24" s="34">
        <v>3658.1</v>
      </c>
      <c r="I24" s="34">
        <v>3658.1</v>
      </c>
      <c r="J24" s="34">
        <v>1829.05</v>
      </c>
      <c r="K24" s="30">
        <f t="shared" si="5"/>
        <v>29264.799999999992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1420.94</v>
      </c>
      <c r="C26" s="30">
        <v>1336.53</v>
      </c>
      <c r="D26" s="30">
        <v>1648.85</v>
      </c>
      <c r="E26" s="30">
        <v>1024.2</v>
      </c>
      <c r="F26" s="30">
        <v>1086.1</v>
      </c>
      <c r="G26" s="30">
        <v>1164.89</v>
      </c>
      <c r="H26" s="30">
        <v>1015.76</v>
      </c>
      <c r="I26" s="30">
        <v>1409.69</v>
      </c>
      <c r="J26" s="30">
        <v>495.22</v>
      </c>
      <c r="K26" s="30">
        <f t="shared" si="5"/>
        <v>10602.179999999998</v>
      </c>
      <c r="L26" s="59"/>
      <c r="M26" s="59"/>
      <c r="N26" s="59"/>
    </row>
    <row r="27" spans="1:14" ht="16.5" customHeight="1">
      <c r="A27" s="18" t="s">
        <v>76</v>
      </c>
      <c r="B27" s="30">
        <v>367.26</v>
      </c>
      <c r="C27" s="30">
        <v>313.39</v>
      </c>
      <c r="D27" s="30">
        <v>370.55</v>
      </c>
      <c r="E27" s="30">
        <v>215.5</v>
      </c>
      <c r="F27" s="30">
        <v>254.92</v>
      </c>
      <c r="G27" s="30">
        <v>262.14</v>
      </c>
      <c r="H27" s="30">
        <v>246.38</v>
      </c>
      <c r="I27" s="30">
        <v>318.65</v>
      </c>
      <c r="J27" s="30">
        <v>122.2</v>
      </c>
      <c r="K27" s="30">
        <f t="shared" si="5"/>
        <v>2470.9900000000002</v>
      </c>
      <c r="L27" s="59"/>
      <c r="M27" s="59"/>
      <c r="N27" s="59"/>
    </row>
    <row r="28" spans="1:14" ht="16.5" customHeight="1">
      <c r="A28" s="18" t="s">
        <v>77</v>
      </c>
      <c r="B28" s="30">
        <v>928.78</v>
      </c>
      <c r="C28" s="30">
        <v>832.96</v>
      </c>
      <c r="D28" s="30">
        <v>1037.51</v>
      </c>
      <c r="E28" s="30">
        <v>600.91</v>
      </c>
      <c r="F28" s="30">
        <v>644.36</v>
      </c>
      <c r="G28" s="30">
        <v>744.06</v>
      </c>
      <c r="H28" s="30">
        <v>718.82</v>
      </c>
      <c r="I28" s="30">
        <v>1035.54</v>
      </c>
      <c r="J28" s="30">
        <v>338.85</v>
      </c>
      <c r="K28" s="30">
        <f t="shared" si="5"/>
        <v>6881.79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54715.87</v>
      </c>
      <c r="J29" s="30">
        <v>0</v>
      </c>
      <c r="K29" s="30">
        <f t="shared" si="5"/>
        <v>54715.87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-150621.96</v>
      </c>
      <c r="C32" s="30">
        <f t="shared" si="8"/>
        <v>-94778.23999999999</v>
      </c>
      <c r="D32" s="30">
        <f t="shared" si="8"/>
        <v>-489733.4700000001</v>
      </c>
      <c r="E32" s="30">
        <f t="shared" si="8"/>
        <v>-116741.66</v>
      </c>
      <c r="F32" s="30">
        <f t="shared" si="8"/>
        <v>-90472.59</v>
      </c>
      <c r="G32" s="30">
        <f t="shared" si="8"/>
        <v>-184519.62</v>
      </c>
      <c r="H32" s="30">
        <f t="shared" si="8"/>
        <v>-166063.18999999994</v>
      </c>
      <c r="I32" s="30">
        <f t="shared" si="8"/>
        <v>-136460.35</v>
      </c>
      <c r="J32" s="30">
        <f t="shared" si="8"/>
        <v>-24218.40000000001</v>
      </c>
      <c r="K32" s="30">
        <f aca="true" t="shared" si="9" ref="K32:K42">SUM(B32:J32)</f>
        <v>-1453609.48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-101189.5</v>
      </c>
      <c r="C33" s="30">
        <f t="shared" si="10"/>
        <v>-71762.2</v>
      </c>
      <c r="D33" s="30">
        <f t="shared" si="10"/>
        <v>-71348.35</v>
      </c>
      <c r="E33" s="30">
        <f t="shared" si="10"/>
        <v>-80441.66</v>
      </c>
      <c r="F33" s="30">
        <f t="shared" si="10"/>
        <v>-48263.6</v>
      </c>
      <c r="G33" s="30">
        <f t="shared" si="10"/>
        <v>-74720.65</v>
      </c>
      <c r="H33" s="30">
        <f t="shared" si="10"/>
        <v>-29721.75</v>
      </c>
      <c r="I33" s="30">
        <f t="shared" si="10"/>
        <v>-78100.44</v>
      </c>
      <c r="J33" s="30">
        <f t="shared" si="10"/>
        <v>-17220.14</v>
      </c>
      <c r="K33" s="30">
        <f t="shared" si="9"/>
        <v>-572768.2899999999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-65775.6</v>
      </c>
      <c r="C34" s="30">
        <f t="shared" si="11"/>
        <v>-65744.8</v>
      </c>
      <c r="D34" s="30">
        <f t="shared" si="11"/>
        <v>-59580.4</v>
      </c>
      <c r="E34" s="30">
        <f t="shared" si="11"/>
        <v>-42468.8</v>
      </c>
      <c r="F34" s="30">
        <f t="shared" si="11"/>
        <v>-48263.6</v>
      </c>
      <c r="G34" s="30">
        <f t="shared" si="11"/>
        <v>-26699.2</v>
      </c>
      <c r="H34" s="30">
        <f t="shared" si="11"/>
        <v>-21353.2</v>
      </c>
      <c r="I34" s="30">
        <f t="shared" si="11"/>
        <v>-65040.8</v>
      </c>
      <c r="J34" s="30">
        <f t="shared" si="11"/>
        <v>-13191.2</v>
      </c>
      <c r="K34" s="30">
        <f t="shared" si="9"/>
        <v>-408117.60000000003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-35413.9</v>
      </c>
      <c r="C37" s="30">
        <v>-6017.4</v>
      </c>
      <c r="D37" s="30">
        <v>-11767.95</v>
      </c>
      <c r="E37" s="30">
        <v>-37972.86</v>
      </c>
      <c r="F37" s="26">
        <v>0</v>
      </c>
      <c r="G37" s="30">
        <v>-48021.45</v>
      </c>
      <c r="H37" s="30">
        <v>-8368.55</v>
      </c>
      <c r="I37" s="30">
        <v>-13059.64</v>
      </c>
      <c r="J37" s="30">
        <v>-4028.94</v>
      </c>
      <c r="K37" s="30">
        <f t="shared" si="9"/>
        <v>-164650.69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-49432.46</v>
      </c>
      <c r="C38" s="27">
        <f t="shared" si="12"/>
        <v>-23016.04</v>
      </c>
      <c r="D38" s="27">
        <f t="shared" si="12"/>
        <v>-418385.1200000001</v>
      </c>
      <c r="E38" s="27">
        <f t="shared" si="12"/>
        <v>-36300</v>
      </c>
      <c r="F38" s="27">
        <f t="shared" si="12"/>
        <v>-42208.990000000005</v>
      </c>
      <c r="G38" s="27">
        <f t="shared" si="12"/>
        <v>-109798.97</v>
      </c>
      <c r="H38" s="27">
        <f t="shared" si="12"/>
        <v>-136341.43999999994</v>
      </c>
      <c r="I38" s="27">
        <f t="shared" si="12"/>
        <v>-58359.91</v>
      </c>
      <c r="J38" s="27">
        <f t="shared" si="12"/>
        <v>-6998.260000000009</v>
      </c>
      <c r="K38" s="30">
        <f t="shared" si="9"/>
        <v>-880841.1900000001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-24174.04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-6998.26</v>
      </c>
      <c r="K39" s="30">
        <f t="shared" si="9"/>
        <v>-31172.300000000003</v>
      </c>
      <c r="L39"/>
      <c r="M39"/>
      <c r="N39"/>
    </row>
    <row r="40" spans="1:14" ht="16.5" customHeight="1">
      <c r="A40" s="25" t="s">
        <v>16</v>
      </c>
      <c r="B40" s="27">
        <v>-26332.46</v>
      </c>
      <c r="C40" s="27">
        <v>-3216.04</v>
      </c>
      <c r="D40" s="27">
        <v>-384311.08</v>
      </c>
      <c r="E40" s="27">
        <v>0</v>
      </c>
      <c r="F40" s="27">
        <v>-22408.99</v>
      </c>
      <c r="G40" s="27">
        <v>-89998.97</v>
      </c>
      <c r="H40" s="27">
        <v>-133041.44</v>
      </c>
      <c r="I40" s="27">
        <v>-38559.91</v>
      </c>
      <c r="J40" s="27">
        <v>0</v>
      </c>
      <c r="K40" s="30">
        <f t="shared" si="9"/>
        <v>-697868.89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-23100</v>
      </c>
      <c r="C42" s="17">
        <v>-19800</v>
      </c>
      <c r="D42" s="17">
        <v>-9900</v>
      </c>
      <c r="E42" s="17">
        <v>-36300</v>
      </c>
      <c r="F42" s="17">
        <v>-19800</v>
      </c>
      <c r="G42" s="17">
        <v>-19800</v>
      </c>
      <c r="H42" s="17">
        <v>-3300</v>
      </c>
      <c r="I42" s="17">
        <v>-19800</v>
      </c>
      <c r="J42" s="17">
        <v>0</v>
      </c>
      <c r="K42" s="30">
        <f t="shared" si="9"/>
        <v>-151800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1610627.69</v>
      </c>
      <c r="C55" s="27">
        <f t="shared" si="15"/>
        <v>1563871.0599999998</v>
      </c>
      <c r="D55" s="27">
        <f t="shared" si="15"/>
        <v>1555503.77</v>
      </c>
      <c r="E55" s="27">
        <f t="shared" si="15"/>
        <v>1153631.65</v>
      </c>
      <c r="F55" s="27">
        <f t="shared" si="15"/>
        <v>1255253.32</v>
      </c>
      <c r="G55" s="27">
        <f t="shared" si="15"/>
        <v>1259611.0799999996</v>
      </c>
      <c r="H55" s="27">
        <f t="shared" si="15"/>
        <v>1094045.5300000003</v>
      </c>
      <c r="I55" s="27">
        <f t="shared" si="15"/>
        <v>1610075.31</v>
      </c>
      <c r="J55" s="27">
        <f t="shared" si="15"/>
        <v>590387.5199999999</v>
      </c>
      <c r="K55" s="20">
        <f>SUM(B55:J55)</f>
        <v>11693006.930000002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1610627.6900000002</v>
      </c>
      <c r="C61" s="10">
        <f t="shared" si="17"/>
        <v>1563871.06</v>
      </c>
      <c r="D61" s="10">
        <f t="shared" si="17"/>
        <v>1555503.77</v>
      </c>
      <c r="E61" s="10">
        <f t="shared" si="17"/>
        <v>1153631.65</v>
      </c>
      <c r="F61" s="10">
        <f t="shared" si="17"/>
        <v>1255253.32</v>
      </c>
      <c r="G61" s="10">
        <f t="shared" si="17"/>
        <v>1259611.08</v>
      </c>
      <c r="H61" s="10">
        <f t="shared" si="17"/>
        <v>1094045.53</v>
      </c>
      <c r="I61" s="10">
        <f>SUM(I62:I74)</f>
        <v>1610075.31</v>
      </c>
      <c r="J61" s="10">
        <f t="shared" si="17"/>
        <v>590387.52</v>
      </c>
      <c r="K61" s="5">
        <f>SUM(K62:K74)</f>
        <v>11693006.93</v>
      </c>
      <c r="L61" s="9"/>
    </row>
    <row r="62" spans="1:12" ht="16.5" customHeight="1">
      <c r="A62" s="7" t="s">
        <v>56</v>
      </c>
      <c r="B62" s="8">
        <v>1421862.12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1421862.12</v>
      </c>
      <c r="L62"/>
    </row>
    <row r="63" spans="1:12" ht="16.5" customHeight="1">
      <c r="A63" s="7" t="s">
        <v>57</v>
      </c>
      <c r="B63" s="8">
        <v>188765.57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188765.57</v>
      </c>
      <c r="L63"/>
    </row>
    <row r="64" spans="1:12" ht="16.5" customHeight="1">
      <c r="A64" s="7" t="s">
        <v>4</v>
      </c>
      <c r="B64" s="6">
        <v>0</v>
      </c>
      <c r="C64" s="8">
        <v>1563871.06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1563871.06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1555503.77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1555503.77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1153631.65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1153631.65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1255253.32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1255253.32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1259611.08</v>
      </c>
      <c r="H68" s="6">
        <v>0</v>
      </c>
      <c r="I68" s="6">
        <v>0</v>
      </c>
      <c r="J68" s="6">
        <v>0</v>
      </c>
      <c r="K68" s="5">
        <f t="shared" si="18"/>
        <v>1259611.08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1094045.53</v>
      </c>
      <c r="I69" s="6">
        <v>0</v>
      </c>
      <c r="J69" s="6">
        <v>0</v>
      </c>
      <c r="K69" s="5">
        <f t="shared" si="18"/>
        <v>1094045.53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603939.25</v>
      </c>
      <c r="J71" s="6">
        <v>0</v>
      </c>
      <c r="K71" s="5">
        <f t="shared" si="18"/>
        <v>603939.25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1006136.06</v>
      </c>
      <c r="J72" s="6">
        <v>0</v>
      </c>
      <c r="K72" s="5">
        <f t="shared" si="18"/>
        <v>1006136.06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590387.52</v>
      </c>
      <c r="K73" s="5">
        <f t="shared" si="18"/>
        <v>590387.52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2024-04-25T21:05:01Z</dcterms:modified>
  <cp:category/>
  <cp:version/>
  <cp:contentType/>
  <cp:contentStatus/>
</cp:coreProperties>
</file>