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<sst xmlns="http://schemas.openxmlformats.org/spreadsheetml/2006/main" count="84" uniqueCount="83">
  <si>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</si>
  <si>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</si>
  <si>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</si>
  <si>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</si>
  <si>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</si>
  <si>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</si>
  <si>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</si>
  <si>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</si>
  <si>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</si>
  <si>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</si>
  <si>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</si>
  <si>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</si>
  <si>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</si>
  <si>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</si>
  <si>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</si>
  <si>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</si>
  <si>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</si>
  <si>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</si>
  <si>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</si>
  <si>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</si>
  <si>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</si>
  <si>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</si>
  <si>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</si>
  <si>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</si>
  <si>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</si>
  <si>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</si>
  <si>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</si>
  <si>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</si>
  <si>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</si>
  <si>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</si>
  <si>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</si>
  <si>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</si>
  <si>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</si>
  <si>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</si>
  <si>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</si>
  <si>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</si>
  <si>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</si>
  <si>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</si>
  <si>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</si>
  <si>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</si>
  <si>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</si>
  <si>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</si>
  <si>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</si>
  <si>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</si>
  <si>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</si>
  <si>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</si>
  <si>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</si>
  <si>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</si>
  <si>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</si>
  <si>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</si>
  <si>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</si>
  <si>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</si>
  <si>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</si>
  <si>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</si>
  <si>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</si>
  <si>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</si>
  <si>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</si>
  <si>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</si>
  <si>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</si>
  <si>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</si>
  <si>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</si>
  <si>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</si>
  <si>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</si>
  <si>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</si>
  <si>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</si>
  <si>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</si>
  <si>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</si>
  <si>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</si>
  <si>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</si>
  <si>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</si>
  <si>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</si>
  <si>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</si>
  <si>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</si>
  <si>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</si>
  <si>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</si>
  <si>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</si>
  <si>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</si>
  <si>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</si>
  <si>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</si>
  <si>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18/04/24 - VENCIMENTO 25/04/24</t>
  </si>
  <si>
    <t>4.9. Remuneração Veículos Elétricos</t>
  </si>
  <si>
    <t>5.3. Revisão de Remuneração pelo Transporte Coletivo ¹</t>
  </si>
  <si>
    <t xml:space="preserve"> ¹ Revisões de passageiros transportados, ar condicionado, fator de transição e elétrico de março/24. Total de  146.887 passageiros da revisão.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</si>
</sst>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342694</v>
      </c>
      <c r="C7" s="46">
        <f aca="true" t="shared" si="0" ref="C7:J7">+C8+C11</f>
        <v>283662</v>
      </c>
      <c r="D7" s="46">
        <f t="shared" si="0"/>
        <v>320428</v>
      </c>
      <c r="E7" s="46">
        <f t="shared" si="0"/>
        <v>189593</v>
      </c>
      <c r="F7" s="46">
        <f t="shared" si="0"/>
        <v>247169</v>
      </c>
      <c r="G7" s="46">
        <f t="shared" si="0"/>
        <v>239036</v>
      </c>
      <c r="H7" s="46">
        <f t="shared" si="0"/>
        <v>264645</v>
      </c>
      <c r="I7" s="46">
        <f t="shared" si="0"/>
        <v>374305</v>
      </c>
      <c r="J7" s="46">
        <f t="shared" si="0"/>
        <v>120309</v>
      </c>
      <c r="K7" s="38">
        <f aca="true" t="shared" si="1" ref="K7:K13">SUM(B7:J7)</f>
        <v>2381841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14071</v>
      </c>
      <c r="C8" s="44">
        <f t="shared" si="2"/>
        <v>14584</v>
      </c>
      <c r="D8" s="44">
        <f t="shared" si="2"/>
        <v>12296</v>
      </c>
      <c r="E8" s="44">
        <f t="shared" si="2"/>
        <v>9694</v>
      </c>
      <c r="F8" s="44">
        <f t="shared" si="2"/>
        <v>10755</v>
      </c>
      <c r="G8" s="44">
        <f t="shared" si="2"/>
        <v>5725</v>
      </c>
      <c r="H8" s="44">
        <f t="shared" si="2"/>
        <v>4499</v>
      </c>
      <c r="I8" s="44">
        <f t="shared" si="2"/>
        <v>14533</v>
      </c>
      <c r="J8" s="44">
        <f t="shared" si="2"/>
        <v>3050</v>
      </c>
      <c r="K8" s="38">
        <f t="shared" si="1"/>
        <v>89207</v>
      </c>
      <c r="L8"/>
      <c r="M8"/>
      <c r="N8"/>
    </row>
    <row r="9" spans="1:14" ht="16.5" customHeight="1">
      <c r="A9" s="22" t="s">
        <v>31</v>
      </c>
      <c r="B9" s="44">
        <v>14016</v>
      </c>
      <c r="C9" s="44">
        <v>14582</v>
      </c>
      <c r="D9" s="44">
        <v>12296</v>
      </c>
      <c r="E9" s="44">
        <v>9387</v>
      </c>
      <c r="F9" s="44">
        <v>10744</v>
      </c>
      <c r="G9" s="44">
        <v>5723</v>
      </c>
      <c r="H9" s="44">
        <v>4499</v>
      </c>
      <c r="I9" s="44">
        <v>14491</v>
      </c>
      <c r="J9" s="44">
        <v>3050</v>
      </c>
      <c r="K9" s="38">
        <f t="shared" si="1"/>
        <v>88788</v>
      </c>
      <c r="L9"/>
      <c r="M9"/>
      <c r="N9"/>
    </row>
    <row r="10" spans="1:14" ht="16.5" customHeight="1">
      <c r="A10" s="22" t="s">
        <v>30</v>
      </c>
      <c r="B10" s="44">
        <v>55</v>
      </c>
      <c r="C10" s="44">
        <v>2</v>
      </c>
      <c r="D10" s="44">
        <v>0</v>
      </c>
      <c r="E10" s="44">
        <v>307</v>
      </c>
      <c r="F10" s="44">
        <v>11</v>
      </c>
      <c r="G10" s="44">
        <v>2</v>
      </c>
      <c r="H10" s="44">
        <v>0</v>
      </c>
      <c r="I10" s="44">
        <v>42</v>
      </c>
      <c r="J10" s="44">
        <v>0</v>
      </c>
      <c r="K10" s="38">
        <f t="shared" si="1"/>
        <v>419</v>
      </c>
      <c r="L10"/>
      <c r="M10"/>
      <c r="N10"/>
    </row>
    <row r="11" spans="1:14" ht="16.5" customHeight="1">
      <c r="A11" s="43" t="s">
        <v>66</v>
      </c>
      <c r="B11" s="42">
        <v>328623</v>
      </c>
      <c r="C11" s="42">
        <v>269078</v>
      </c>
      <c r="D11" s="42">
        <v>308132</v>
      </c>
      <c r="E11" s="42">
        <v>179899</v>
      </c>
      <c r="F11" s="42">
        <v>236414</v>
      </c>
      <c r="G11" s="42">
        <v>233311</v>
      </c>
      <c r="H11" s="42">
        <v>260146</v>
      </c>
      <c r="I11" s="42">
        <v>359772</v>
      </c>
      <c r="J11" s="42">
        <v>117259</v>
      </c>
      <c r="K11" s="38">
        <f t="shared" si="1"/>
        <v>2292634</v>
      </c>
      <c r="L11" s="59"/>
      <c r="M11" s="59"/>
      <c r="N11" s="59"/>
    </row>
    <row r="12" spans="1:14" ht="16.5" customHeight="1">
      <c r="A12" s="22" t="s">
        <v>78</v>
      </c>
      <c r="B12" s="42">
        <v>21983</v>
      </c>
      <c r="C12" s="42">
        <v>18847</v>
      </c>
      <c r="D12" s="42">
        <v>21913</v>
      </c>
      <c r="E12" s="42">
        <v>15783</v>
      </c>
      <c r="F12" s="42">
        <v>13898</v>
      </c>
      <c r="G12" s="42">
        <v>12868</v>
      </c>
      <c r="H12" s="42">
        <v>12716</v>
      </c>
      <c r="I12" s="42">
        <v>18675</v>
      </c>
      <c r="J12" s="42">
        <v>4929</v>
      </c>
      <c r="K12" s="38">
        <f t="shared" si="1"/>
        <v>141612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306640</v>
      </c>
      <c r="C13" s="42">
        <f>+C11-C12</f>
        <v>250231</v>
      </c>
      <c r="D13" s="42">
        <f>+D11-D12</f>
        <v>286219</v>
      </c>
      <c r="E13" s="42">
        <f aca="true" t="shared" si="3" ref="E13:J13">+E11-E12</f>
        <v>164116</v>
      </c>
      <c r="F13" s="42">
        <f t="shared" si="3"/>
        <v>222516</v>
      </c>
      <c r="G13" s="42">
        <f t="shared" si="3"/>
        <v>220443</v>
      </c>
      <c r="H13" s="42">
        <f t="shared" si="3"/>
        <v>247430</v>
      </c>
      <c r="I13" s="42">
        <f t="shared" si="3"/>
        <v>341097</v>
      </c>
      <c r="J13" s="42">
        <f t="shared" si="3"/>
        <v>112330</v>
      </c>
      <c r="K13" s="38">
        <f t="shared" si="1"/>
        <v>2151022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1.097044974704414</v>
      </c>
      <c r="C18" s="39">
        <v>1.137767316893157</v>
      </c>
      <c r="D18" s="39">
        <v>1.124333657882094</v>
      </c>
      <c r="E18" s="39">
        <v>1.34892696098845</v>
      </c>
      <c r="F18" s="39">
        <v>1.038648128366082</v>
      </c>
      <c r="G18" s="39">
        <v>1.141799256763911</v>
      </c>
      <c r="H18" s="39">
        <v>1.129955952141242</v>
      </c>
      <c r="I18" s="39">
        <v>1.048124134227364</v>
      </c>
      <c r="J18" s="39">
        <v>1.061359292109762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77</v>
      </c>
      <c r="B20" s="36">
        <f>SUM(B21:B30)</f>
        <v>1761886.82</v>
      </c>
      <c r="C20" s="36">
        <f aca="true" t="shared" si="4" ref="C20:J20">SUM(C21:C30)</f>
        <v>1663946.95</v>
      </c>
      <c r="D20" s="36">
        <f t="shared" si="4"/>
        <v>2052168.22</v>
      </c>
      <c r="E20" s="36">
        <f t="shared" si="4"/>
        <v>1273368.08</v>
      </c>
      <c r="F20" s="36">
        <f t="shared" si="4"/>
        <v>1347702.72</v>
      </c>
      <c r="G20" s="36">
        <f t="shared" si="4"/>
        <v>1441229.82</v>
      </c>
      <c r="H20" s="36">
        <f t="shared" si="4"/>
        <v>1265708.75</v>
      </c>
      <c r="I20" s="36">
        <f t="shared" si="4"/>
        <v>1743038.99</v>
      </c>
      <c r="J20" s="36">
        <f t="shared" si="4"/>
        <v>616790.05</v>
      </c>
      <c r="K20" s="36">
        <f aca="true" t="shared" si="5" ref="K20:K29">SUM(B20:J20)</f>
        <v>13165840.4</v>
      </c>
      <c r="L20"/>
      <c r="M20"/>
      <c r="N20"/>
    </row>
    <row r="21" spans="1:14" ht="16.5" customHeight="1">
      <c r="A21" s="35" t="s">
        <v>27</v>
      </c>
      <c r="B21" s="58">
        <f>ROUND((B15+B16)*B7,2)</f>
        <v>1547229.14</v>
      </c>
      <c r="C21" s="58">
        <f>ROUND((C15+C16)*C7,2)</f>
        <v>1406963.52</v>
      </c>
      <c r="D21" s="58">
        <f aca="true" t="shared" si="6" ref="D21:J21">ROUND((D15+D16)*D7,2)</f>
        <v>1761873.36</v>
      </c>
      <c r="E21" s="58">
        <f t="shared" si="6"/>
        <v>906368.3</v>
      </c>
      <c r="F21" s="58">
        <f t="shared" si="6"/>
        <v>1250452.69</v>
      </c>
      <c r="G21" s="58">
        <f t="shared" si="6"/>
        <v>1221545.67</v>
      </c>
      <c r="H21" s="58">
        <f t="shared" si="6"/>
        <v>1076840.51</v>
      </c>
      <c r="I21" s="58">
        <f t="shared" si="6"/>
        <v>1538468.41</v>
      </c>
      <c r="J21" s="58">
        <f t="shared" si="6"/>
        <v>559533.1</v>
      </c>
      <c r="K21" s="30">
        <f t="shared" si="5"/>
        <v>11269274.7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150150.81</v>
      </c>
      <c r="C22" s="30">
        <f t="shared" si="7"/>
        <v>193833.59</v>
      </c>
      <c r="D22" s="30">
        <f t="shared" si="7"/>
        <v>219060.16</v>
      </c>
      <c r="E22" s="30">
        <f t="shared" si="7"/>
        <v>316256.34</v>
      </c>
      <c r="F22" s="30">
        <f t="shared" si="7"/>
        <v>48327.66</v>
      </c>
      <c r="G22" s="30">
        <f t="shared" si="7"/>
        <v>173214.27</v>
      </c>
      <c r="H22" s="30">
        <f t="shared" si="7"/>
        <v>139941.83</v>
      </c>
      <c r="I22" s="30">
        <f t="shared" si="7"/>
        <v>74037.46</v>
      </c>
      <c r="J22" s="30">
        <f t="shared" si="7"/>
        <v>34332.55</v>
      </c>
      <c r="K22" s="30">
        <f t="shared" si="5"/>
        <v>1349154.6700000002</v>
      </c>
      <c r="L22"/>
      <c r="M22"/>
      <c r="N22"/>
    </row>
    <row r="23" spans="1:14" ht="16.5" customHeight="1">
      <c r="A23" s="18" t="s">
        <v>25</v>
      </c>
      <c r="B23" s="30">
        <v>59960.84</v>
      </c>
      <c r="C23" s="30">
        <v>57003.23</v>
      </c>
      <c r="D23" s="30">
        <v>62685.01</v>
      </c>
      <c r="E23" s="30">
        <v>43412.86</v>
      </c>
      <c r="F23" s="30">
        <v>45107.94</v>
      </c>
      <c r="G23" s="30">
        <v>42472.55</v>
      </c>
      <c r="H23" s="30">
        <v>43281.72</v>
      </c>
      <c r="I23" s="30">
        <v>69517.29</v>
      </c>
      <c r="J23" s="30">
        <v>20136.27</v>
      </c>
      <c r="K23" s="30">
        <f t="shared" si="5"/>
        <v>443577.71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1420.94</v>
      </c>
      <c r="C26" s="30">
        <v>1342.16</v>
      </c>
      <c r="D26" s="30">
        <v>1654.48</v>
      </c>
      <c r="E26" s="30">
        <v>1027.02</v>
      </c>
      <c r="F26" s="30">
        <v>1086.1</v>
      </c>
      <c r="G26" s="30">
        <v>1162.08</v>
      </c>
      <c r="H26" s="30">
        <v>1021.39</v>
      </c>
      <c r="I26" s="30">
        <v>1406.87</v>
      </c>
      <c r="J26" s="30">
        <v>498.03</v>
      </c>
      <c r="K26" s="30">
        <f t="shared" si="5"/>
        <v>10619.070000000002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76</v>
      </c>
      <c r="B28" s="30">
        <v>928.78</v>
      </c>
      <c r="C28" s="30">
        <v>832.96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1036.16</v>
      </c>
      <c r="J28" s="30">
        <v>338.85</v>
      </c>
      <c r="K28" s="30">
        <f t="shared" si="5"/>
        <v>6882.41</v>
      </c>
      <c r="L28" s="59"/>
      <c r="M28" s="59"/>
      <c r="N28" s="59"/>
    </row>
    <row r="29" spans="1:14" ht="16.5" customHeight="1">
      <c r="A29" s="18" t="s">
        <v>80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54596.05</v>
      </c>
      <c r="J29" s="30">
        <v>0</v>
      </c>
      <c r="K29" s="30">
        <f t="shared" si="5"/>
        <v>54596.05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-98593.21</v>
      </c>
      <c r="C32" s="30">
        <f t="shared" si="8"/>
        <v>-74162.46</v>
      </c>
      <c r="D32" s="30">
        <f t="shared" si="8"/>
        <v>-53443.01000000003</v>
      </c>
      <c r="E32" s="30">
        <f t="shared" si="8"/>
        <v>-86098.32</v>
      </c>
      <c r="F32" s="30">
        <f t="shared" si="8"/>
        <v>-56893.68</v>
      </c>
      <c r="G32" s="30">
        <f t="shared" si="8"/>
        <v>-56318.01</v>
      </c>
      <c r="H32" s="30">
        <f t="shared" si="8"/>
        <v>22075.440000000002</v>
      </c>
      <c r="I32" s="30">
        <f t="shared" si="8"/>
        <v>-75999.51000000001</v>
      </c>
      <c r="J32" s="30">
        <f t="shared" si="8"/>
        <v>-26047.06000000001</v>
      </c>
      <c r="K32" s="30">
        <f aca="true" t="shared" si="9" ref="K32:K40">SUM(B32:J32)</f>
        <v>-505479.82000000007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-98659.70000000001</v>
      </c>
      <c r="C33" s="30">
        <f t="shared" si="10"/>
        <v>-71225.1</v>
      </c>
      <c r="D33" s="30">
        <f t="shared" si="10"/>
        <v>-67843.7</v>
      </c>
      <c r="E33" s="30">
        <f t="shared" si="10"/>
        <v>-87194.83</v>
      </c>
      <c r="F33" s="30">
        <f t="shared" si="10"/>
        <v>-47273.6</v>
      </c>
      <c r="G33" s="30">
        <f t="shared" si="10"/>
        <v>-76398.47</v>
      </c>
      <c r="H33" s="30">
        <f t="shared" si="10"/>
        <v>-29202.339999999997</v>
      </c>
      <c r="I33" s="30">
        <f t="shared" si="10"/>
        <v>-78440.19</v>
      </c>
      <c r="J33" s="30">
        <f t="shared" si="10"/>
        <v>-17948.77</v>
      </c>
      <c r="K33" s="30">
        <f t="shared" si="9"/>
        <v>-574186.7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-61670.4</v>
      </c>
      <c r="C34" s="30">
        <f t="shared" si="11"/>
        <v>-64160.8</v>
      </c>
      <c r="D34" s="30">
        <f t="shared" si="11"/>
        <v>-54102.4</v>
      </c>
      <c r="E34" s="30">
        <f t="shared" si="11"/>
        <v>-41302.8</v>
      </c>
      <c r="F34" s="30">
        <f t="shared" si="11"/>
        <v>-47273.6</v>
      </c>
      <c r="G34" s="30">
        <f t="shared" si="11"/>
        <v>-25181.2</v>
      </c>
      <c r="H34" s="30">
        <f t="shared" si="11"/>
        <v>-19795.6</v>
      </c>
      <c r="I34" s="30">
        <f t="shared" si="11"/>
        <v>-63760.4</v>
      </c>
      <c r="J34" s="30">
        <f t="shared" si="11"/>
        <v>-13420</v>
      </c>
      <c r="K34" s="30">
        <f t="shared" si="9"/>
        <v>-390667.2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-36989.3</v>
      </c>
      <c r="C37" s="30">
        <v>-7064.3</v>
      </c>
      <c r="D37" s="30">
        <v>-13741.3</v>
      </c>
      <c r="E37" s="30">
        <v>-45892.03</v>
      </c>
      <c r="F37" s="26">
        <v>0</v>
      </c>
      <c r="G37" s="30">
        <v>-51217.27</v>
      </c>
      <c r="H37" s="30">
        <v>-9406.74</v>
      </c>
      <c r="I37" s="30">
        <v>-14679.79</v>
      </c>
      <c r="J37" s="30">
        <v>-4528.77</v>
      </c>
      <c r="K37" s="30">
        <f t="shared" si="9"/>
        <v>-183519.5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-660</v>
      </c>
      <c r="C38" s="27">
        <f t="shared" si="12"/>
        <v>-770</v>
      </c>
      <c r="D38" s="27">
        <f t="shared" si="12"/>
        <v>-24394.040000000037</v>
      </c>
      <c r="E38" s="27">
        <f t="shared" si="12"/>
        <v>-330</v>
      </c>
      <c r="F38" s="27">
        <f t="shared" si="12"/>
        <v>-2750</v>
      </c>
      <c r="G38" s="27">
        <f t="shared" si="12"/>
        <v>0</v>
      </c>
      <c r="H38" s="27">
        <f t="shared" si="12"/>
        <v>-3410</v>
      </c>
      <c r="I38" s="27">
        <f t="shared" si="12"/>
        <v>-110</v>
      </c>
      <c r="J38" s="27">
        <f t="shared" si="12"/>
        <v>-8098.260000000009</v>
      </c>
      <c r="K38" s="30">
        <f t="shared" si="9"/>
        <v>-40522.30000000005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-660</v>
      </c>
      <c r="C44" s="17">
        <v>-770</v>
      </c>
      <c r="D44" s="17">
        <v>-220</v>
      </c>
      <c r="E44" s="17">
        <v>-330</v>
      </c>
      <c r="F44" s="17">
        <v>-2750</v>
      </c>
      <c r="G44" s="17">
        <v>0</v>
      </c>
      <c r="H44" s="17">
        <v>-3410</v>
      </c>
      <c r="I44" s="17">
        <v>-110</v>
      </c>
      <c r="J44" s="17">
        <v>-1100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81</v>
      </c>
      <c r="B50" s="17">
        <v>726.49</v>
      </c>
      <c r="C50" s="17">
        <v>-2167.36</v>
      </c>
      <c r="D50" s="17">
        <v>38794.73</v>
      </c>
      <c r="E50" s="17">
        <v>1426.51</v>
      </c>
      <c r="F50" s="17">
        <v>-6870.08</v>
      </c>
      <c r="G50" s="17">
        <v>20080.46</v>
      </c>
      <c r="H50" s="17">
        <v>54687.78</v>
      </c>
      <c r="I50" s="17">
        <v>2550.68</v>
      </c>
      <c r="J50" s="17">
        <v>-0.03</v>
      </c>
      <c r="K50" s="30">
        <f t="shared" si="13"/>
        <v>109229.18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1663293.61</v>
      </c>
      <c r="C55" s="27">
        <f t="shared" si="15"/>
        <v>1589784.49</v>
      </c>
      <c r="D55" s="27">
        <f t="shared" si="15"/>
        <v>1998725.21</v>
      </c>
      <c r="E55" s="27">
        <f t="shared" si="15"/>
        <v>1187269.76</v>
      </c>
      <c r="F55" s="27">
        <f t="shared" si="15"/>
        <v>1290809.04</v>
      </c>
      <c r="G55" s="27">
        <f t="shared" si="15"/>
        <v>1384911.81</v>
      </c>
      <c r="H55" s="27">
        <f t="shared" si="15"/>
        <v>1287784.19</v>
      </c>
      <c r="I55" s="27">
        <f t="shared" si="15"/>
        <v>1667039.48</v>
      </c>
      <c r="J55" s="27">
        <f t="shared" si="15"/>
        <v>590742.99</v>
      </c>
      <c r="K55" s="20">
        <f>SUM(B55:J55)</f>
        <v>12660360.58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1663293.61</v>
      </c>
      <c r="C61" s="10">
        <f t="shared" si="17"/>
        <v>1589784.49</v>
      </c>
      <c r="D61" s="10">
        <f t="shared" si="17"/>
        <v>1998725.21</v>
      </c>
      <c r="E61" s="10">
        <f t="shared" si="17"/>
        <v>1187269.76</v>
      </c>
      <c r="F61" s="10">
        <f t="shared" si="17"/>
        <v>1290809.04</v>
      </c>
      <c r="G61" s="10">
        <f t="shared" si="17"/>
        <v>1384911.81</v>
      </c>
      <c r="H61" s="10">
        <f t="shared" si="17"/>
        <v>1287784.19</v>
      </c>
      <c r="I61" s="10">
        <f>SUM(I62:I74)</f>
        <v>1667039.48</v>
      </c>
      <c r="J61" s="10">
        <f t="shared" si="17"/>
        <v>590742.99</v>
      </c>
      <c r="K61" s="5">
        <f>SUM(K62:K74)</f>
        <v>12660360.579999998</v>
      </c>
      <c r="L61" s="9"/>
    </row>
    <row r="62" spans="1:12" ht="16.5" customHeight="1">
      <c r="A62" s="7" t="s">
        <v>55</v>
      </c>
      <c r="B62" s="8">
        <v>1456048.1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1456048.1</v>
      </c>
      <c r="L62"/>
    </row>
    <row r="63" spans="1:12" ht="16.5" customHeight="1">
      <c r="A63" s="7" t="s">
        <v>56</v>
      </c>
      <c r="B63" s="8">
        <v>207245.50999999998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207245.50999999998</v>
      </c>
      <c r="L63"/>
    </row>
    <row r="64" spans="1:12" ht="16.5" customHeight="1">
      <c r="A64" s="7" t="s">
        <v>4</v>
      </c>
      <c r="B64" s="6">
        <v>0</v>
      </c>
      <c r="C64" s="8">
        <v>1589784.49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1589784.49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1998725.21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1998725.21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1187269.76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1187269.76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1290809.04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1290809.04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1384911.81</v>
      </c>
      <c r="H68" s="6">
        <v>0</v>
      </c>
      <c r="I68" s="6">
        <v>0</v>
      </c>
      <c r="J68" s="6">
        <v>0</v>
      </c>
      <c r="K68" s="5">
        <f t="shared" si="18"/>
        <v>1384911.81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1287784.19</v>
      </c>
      <c r="I69" s="6">
        <v>0</v>
      </c>
      <c r="J69" s="6">
        <v>0</v>
      </c>
      <c r="K69" s="5">
        <f t="shared" si="18"/>
        <v>1287784.19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629475.6100000001</v>
      </c>
      <c r="J71" s="6">
        <v>0</v>
      </c>
      <c r="K71" s="5">
        <f t="shared" si="18"/>
        <v>629475.6100000001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1037563.87</v>
      </c>
      <c r="J72" s="6">
        <v>0</v>
      </c>
      <c r="K72" s="5">
        <f t="shared" si="18"/>
        <v>1037563.87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590742.99</v>
      </c>
      <c r="K73" s="5">
        <f t="shared" si="18"/>
        <v>590742.99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>
      <c r="A76" s="57" t="s">
        <v>82</v>
      </c>
    </row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2024-04-25T21:01:34Z</dcterms:modified>
  <cp:category/>
  <cp:version/>
  <cp:contentType/>
  <cp:contentStatus/>
</cp:coreProperties>
</file>