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<sst xmlns="http://schemas.openxmlformats.org/spreadsheetml/2006/main" count="83" uniqueCount="82">
  <si>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</si>
  <si>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</si>
  <si>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</si>
  <si>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</si>
  <si>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</si>
  <si>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</si>
  <si>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</si>
  <si>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</si>
  <si>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</si>
  <si>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</si>
  <si>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</si>
  <si>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</si>
  <si>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</si>
  <si>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</si>
  <si>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</si>
  <si>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</si>
  <si>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</si>
  <si>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</si>
  <si>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</si>
  <si>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</si>
  <si>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</si>
  <si>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</si>
  <si>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</si>
  <si>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</si>
  <si>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</si>
  <si>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</si>
  <si>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</si>
  <si>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</si>
  <si>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</si>
  <si>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</si>
  <si>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</si>
  <si>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</si>
  <si>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</si>
  <si>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</si>
  <si>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</si>
  <si>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</si>
  <si>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</si>
  <si>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</si>
  <si>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</si>
  <si>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</si>
  <si>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</si>
  <si>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</si>
  <si>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</si>
  <si>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</si>
  <si>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</si>
  <si>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</si>
  <si>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</si>
  <si>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</si>
  <si>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</si>
  <si>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</si>
  <si>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</si>
  <si>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</si>
  <si>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</si>
  <si>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</si>
  <si>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</si>
  <si>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</si>
  <si>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</si>
  <si>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</si>
  <si>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</si>
  <si>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</si>
  <si>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</si>
  <si>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</si>
  <si>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</si>
  <si>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</si>
  <si>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</si>
  <si>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</si>
  <si>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</si>
  <si>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</si>
  <si>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</si>
  <si>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</si>
  <si>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</si>
  <si>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</si>
  <si>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</si>
  <si>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</si>
  <si>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</si>
  <si>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</si>
  <si>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</si>
  <si>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</si>
  <si>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</si>
  <si>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</si>
  <si>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12/04/24 - VENCIMENTO 19/04/24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</si>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</sst>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340587</v>
      </c>
      <c r="C7" s="46">
        <f aca="true" t="shared" si="0" ref="C7:J7">+C8+C11</f>
        <v>279142</v>
      </c>
      <c r="D7" s="46">
        <f t="shared" si="0"/>
        <v>323390</v>
      </c>
      <c r="E7" s="46">
        <f t="shared" si="0"/>
        <v>186568</v>
      </c>
      <c r="F7" s="46">
        <f t="shared" si="0"/>
        <v>247436</v>
      </c>
      <c r="G7" s="46">
        <f t="shared" si="0"/>
        <v>234629</v>
      </c>
      <c r="H7" s="46">
        <f t="shared" si="0"/>
        <v>255930</v>
      </c>
      <c r="I7" s="46">
        <f t="shared" si="0"/>
        <v>371789</v>
      </c>
      <c r="J7" s="46">
        <f t="shared" si="0"/>
        <v>112002</v>
      </c>
      <c r="K7" s="38">
        <f aca="true" t="shared" si="1" ref="K7:K13">SUM(B7:J7)</f>
        <v>2351473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14743</v>
      </c>
      <c r="C8" s="44">
        <f t="shared" si="2"/>
        <v>15010</v>
      </c>
      <c r="D8" s="44">
        <f t="shared" si="2"/>
        <v>13497</v>
      </c>
      <c r="E8" s="44">
        <f t="shared" si="2"/>
        <v>9898</v>
      </c>
      <c r="F8" s="44">
        <f t="shared" si="2"/>
        <v>10853</v>
      </c>
      <c r="G8" s="44">
        <f t="shared" si="2"/>
        <v>6024</v>
      </c>
      <c r="H8" s="44">
        <f t="shared" si="2"/>
        <v>4705</v>
      </c>
      <c r="I8" s="44">
        <f t="shared" si="2"/>
        <v>14898</v>
      </c>
      <c r="J8" s="44">
        <f t="shared" si="2"/>
        <v>2920</v>
      </c>
      <c r="K8" s="38">
        <f t="shared" si="1"/>
        <v>92548</v>
      </c>
      <c r="L8"/>
      <c r="M8"/>
      <c r="N8"/>
    </row>
    <row r="9" spans="1:14" ht="16.5" customHeight="1">
      <c r="A9" s="22" t="s">
        <v>32</v>
      </c>
      <c r="B9" s="44">
        <v>14709</v>
      </c>
      <c r="C9" s="44">
        <v>15009</v>
      </c>
      <c r="D9" s="44">
        <v>13497</v>
      </c>
      <c r="E9" s="44">
        <v>9577</v>
      </c>
      <c r="F9" s="44">
        <v>10844</v>
      </c>
      <c r="G9" s="44">
        <v>6022</v>
      </c>
      <c r="H9" s="44">
        <v>4705</v>
      </c>
      <c r="I9" s="44">
        <v>14838</v>
      </c>
      <c r="J9" s="44">
        <v>2920</v>
      </c>
      <c r="K9" s="38">
        <f t="shared" si="1"/>
        <v>92121</v>
      </c>
      <c r="L9"/>
      <c r="M9"/>
      <c r="N9"/>
    </row>
    <row r="10" spans="1:14" ht="16.5" customHeight="1">
      <c r="A10" s="22" t="s">
        <v>31</v>
      </c>
      <c r="B10" s="44">
        <v>34</v>
      </c>
      <c r="C10" s="44">
        <v>1</v>
      </c>
      <c r="D10" s="44">
        <v>0</v>
      </c>
      <c r="E10" s="44">
        <v>321</v>
      </c>
      <c r="F10" s="44">
        <v>9</v>
      </c>
      <c r="G10" s="44">
        <v>2</v>
      </c>
      <c r="H10" s="44">
        <v>0</v>
      </c>
      <c r="I10" s="44">
        <v>60</v>
      </c>
      <c r="J10" s="44">
        <v>0</v>
      </c>
      <c r="K10" s="38">
        <f t="shared" si="1"/>
        <v>427</v>
      </c>
      <c r="L10"/>
      <c r="M10"/>
      <c r="N10"/>
    </row>
    <row r="11" spans="1:14" ht="16.5" customHeight="1">
      <c r="A11" s="43" t="s">
        <v>67</v>
      </c>
      <c r="B11" s="42">
        <v>325844</v>
      </c>
      <c r="C11" s="42">
        <v>264132</v>
      </c>
      <c r="D11" s="42">
        <v>309893</v>
      </c>
      <c r="E11" s="42">
        <v>176670</v>
      </c>
      <c r="F11" s="42">
        <v>236583</v>
      </c>
      <c r="G11" s="42">
        <v>228605</v>
      </c>
      <c r="H11" s="42">
        <v>251225</v>
      </c>
      <c r="I11" s="42">
        <v>356891</v>
      </c>
      <c r="J11" s="42">
        <v>109082</v>
      </c>
      <c r="K11" s="38">
        <f t="shared" si="1"/>
        <v>2258925</v>
      </c>
      <c r="L11" s="59"/>
      <c r="M11" s="59"/>
      <c r="N11" s="59"/>
    </row>
    <row r="12" spans="1:14" ht="16.5" customHeight="1">
      <c r="A12" s="22" t="s">
        <v>79</v>
      </c>
      <c r="B12" s="42">
        <v>23003</v>
      </c>
      <c r="C12" s="42">
        <v>20219</v>
      </c>
      <c r="D12" s="42">
        <v>24504</v>
      </c>
      <c r="E12" s="42">
        <v>16440</v>
      </c>
      <c r="F12" s="42">
        <v>14733</v>
      </c>
      <c r="G12" s="42">
        <v>13577</v>
      </c>
      <c r="H12" s="42">
        <v>12615</v>
      </c>
      <c r="I12" s="42">
        <v>19832</v>
      </c>
      <c r="J12" s="42">
        <v>4840</v>
      </c>
      <c r="K12" s="38">
        <f t="shared" si="1"/>
        <v>149763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302841</v>
      </c>
      <c r="C13" s="42">
        <f>+C11-C12</f>
        <v>243913</v>
      </c>
      <c r="D13" s="42">
        <f>+D11-D12</f>
        <v>285389</v>
      </c>
      <c r="E13" s="42">
        <f aca="true" t="shared" si="3" ref="E13:J13">+E11-E12</f>
        <v>160230</v>
      </c>
      <c r="F13" s="42">
        <f t="shared" si="3"/>
        <v>221850</v>
      </c>
      <c r="G13" s="42">
        <f t="shared" si="3"/>
        <v>215028</v>
      </c>
      <c r="H13" s="42">
        <f t="shared" si="3"/>
        <v>238610</v>
      </c>
      <c r="I13" s="42">
        <f t="shared" si="3"/>
        <v>337059</v>
      </c>
      <c r="J13" s="42">
        <f t="shared" si="3"/>
        <v>104242</v>
      </c>
      <c r="K13" s="38">
        <f t="shared" si="1"/>
        <v>2109162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1.10295154265147</v>
      </c>
      <c r="C18" s="39">
        <v>1.158544267339764</v>
      </c>
      <c r="D18" s="39">
        <v>1.114600965805561</v>
      </c>
      <c r="E18" s="39">
        <v>1.365724406905576</v>
      </c>
      <c r="F18" s="39">
        <v>1.04053373709775</v>
      </c>
      <c r="G18" s="39">
        <v>1.154220392085024</v>
      </c>
      <c r="H18" s="39">
        <v>1.168789606450002</v>
      </c>
      <c r="I18" s="39">
        <v>1.05602209473374</v>
      </c>
      <c r="J18" s="39">
        <v>1.121542012526842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1761342.6400000001</v>
      </c>
      <c r="C20" s="36">
        <f aca="true" t="shared" si="4" ref="C20:J20">SUM(C21:C30)</f>
        <v>1664033.28</v>
      </c>
      <c r="D20" s="36">
        <f t="shared" si="4"/>
        <v>2053165.05</v>
      </c>
      <c r="E20" s="36">
        <f t="shared" si="4"/>
        <v>1267860.1199999996</v>
      </c>
      <c r="F20" s="36">
        <f t="shared" si="4"/>
        <v>1351678.1</v>
      </c>
      <c r="G20" s="36">
        <f t="shared" si="4"/>
        <v>1430797.03</v>
      </c>
      <c r="H20" s="36">
        <f t="shared" si="4"/>
        <v>1266135.4000000001</v>
      </c>
      <c r="I20" s="36">
        <f t="shared" si="4"/>
        <v>1745638.0199999998</v>
      </c>
      <c r="J20" s="36">
        <f t="shared" si="4"/>
        <v>606289.19</v>
      </c>
      <c r="K20" s="36">
        <f aca="true" t="shared" si="5" ref="K20:K28">SUM(B20:J20)</f>
        <v>13146938.829999998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1537716.25</v>
      </c>
      <c r="C21" s="58">
        <f>ROUND((C15+C16)*C7,2)</f>
        <v>1384544.32</v>
      </c>
      <c r="D21" s="58">
        <f aca="true" t="shared" si="6" ref="D21:J21">ROUND((D15+D16)*D7,2)</f>
        <v>1778159.92</v>
      </c>
      <c r="E21" s="58">
        <f t="shared" si="6"/>
        <v>891906.98</v>
      </c>
      <c r="F21" s="58">
        <f t="shared" si="6"/>
        <v>1251803.47</v>
      </c>
      <c r="G21" s="58">
        <f t="shared" si="6"/>
        <v>1199024.58</v>
      </c>
      <c r="H21" s="58">
        <f t="shared" si="6"/>
        <v>1041379.17</v>
      </c>
      <c r="I21" s="58">
        <f t="shared" si="6"/>
        <v>1528127.15</v>
      </c>
      <c r="J21" s="58">
        <f t="shared" si="6"/>
        <v>520898.9</v>
      </c>
      <c r="K21" s="30">
        <f t="shared" si="5"/>
        <v>11133560.740000002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158310.26</v>
      </c>
      <c r="C22" s="30">
        <f t="shared" si="7"/>
        <v>219511.56</v>
      </c>
      <c r="D22" s="30">
        <f t="shared" si="7"/>
        <v>203778.84</v>
      </c>
      <c r="E22" s="30">
        <f t="shared" si="7"/>
        <v>326192.15</v>
      </c>
      <c r="F22" s="30">
        <f t="shared" si="7"/>
        <v>50740.27</v>
      </c>
      <c r="G22" s="30">
        <f t="shared" si="7"/>
        <v>184914.04</v>
      </c>
      <c r="H22" s="30">
        <f t="shared" si="7"/>
        <v>175773.98</v>
      </c>
      <c r="I22" s="30">
        <f t="shared" si="7"/>
        <v>85608.88</v>
      </c>
      <c r="J22" s="30">
        <f t="shared" si="7"/>
        <v>63311.1</v>
      </c>
      <c r="K22" s="30">
        <f t="shared" si="5"/>
        <v>1468141.08</v>
      </c>
      <c r="L22"/>
      <c r="M22"/>
      <c r="N22"/>
    </row>
    <row r="23" spans="1:14" ht="16.5" customHeight="1">
      <c r="A23" s="18" t="s">
        <v>26</v>
      </c>
      <c r="B23" s="30">
        <v>60770.1</v>
      </c>
      <c r="C23" s="30">
        <v>53804.39</v>
      </c>
      <c r="D23" s="30">
        <v>62676.6</v>
      </c>
      <c r="E23" s="30">
        <v>42436.04</v>
      </c>
      <c r="F23" s="30">
        <v>45317.11</v>
      </c>
      <c r="G23" s="30">
        <v>42869.53</v>
      </c>
      <c r="H23" s="30">
        <v>43337.56</v>
      </c>
      <c r="I23" s="30">
        <v>70691.23</v>
      </c>
      <c r="J23" s="30">
        <v>19299.5</v>
      </c>
      <c r="K23" s="30">
        <f t="shared" si="5"/>
        <v>441202.06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1420.94</v>
      </c>
      <c r="C26" s="30">
        <v>1342.16</v>
      </c>
      <c r="D26" s="30">
        <v>1654.48</v>
      </c>
      <c r="E26" s="30">
        <v>1021.39</v>
      </c>
      <c r="F26" s="30">
        <v>1088.92</v>
      </c>
      <c r="G26" s="30">
        <v>1153.63</v>
      </c>
      <c r="H26" s="30">
        <v>1021.39</v>
      </c>
      <c r="I26" s="30">
        <v>1406.87</v>
      </c>
      <c r="J26" s="30">
        <v>489.59</v>
      </c>
      <c r="K26" s="30">
        <f t="shared" si="5"/>
        <v>10599.369999999999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859.36</v>
      </c>
      <c r="D28" s="30">
        <v>1037.51</v>
      </c>
      <c r="E28" s="30">
        <v>600.91</v>
      </c>
      <c r="F28" s="30">
        <v>644.36</v>
      </c>
      <c r="G28" s="30">
        <v>744.06</v>
      </c>
      <c r="H28" s="30">
        <v>718.82</v>
      </c>
      <c r="I28" s="30">
        <v>1031.4</v>
      </c>
      <c r="J28" s="30">
        <v>338.85</v>
      </c>
      <c r="K28" s="30">
        <f t="shared" si="5"/>
        <v>6904.049999999999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54795.74</v>
      </c>
      <c r="J29" s="30">
        <v>0</v>
      </c>
      <c r="K29" s="30">
        <v>54875.62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-119218.37</v>
      </c>
      <c r="C32" s="30">
        <f t="shared" si="8"/>
        <v>-89131.90000000001</v>
      </c>
      <c r="D32" s="30">
        <f t="shared" si="8"/>
        <v>-156020.04000000004</v>
      </c>
      <c r="E32" s="30">
        <f t="shared" si="8"/>
        <v>-88177.13</v>
      </c>
      <c r="F32" s="30">
        <f t="shared" si="8"/>
        <v>-59608.74</v>
      </c>
      <c r="G32" s="30">
        <f t="shared" si="8"/>
        <v>-105628.08</v>
      </c>
      <c r="H32" s="30">
        <f t="shared" si="8"/>
        <v>-67005.62</v>
      </c>
      <c r="I32" s="30">
        <f t="shared" si="8"/>
        <v>-100613.68</v>
      </c>
      <c r="J32" s="30">
        <f t="shared" si="8"/>
        <v>-24046.289999999975</v>
      </c>
      <c r="K32" s="30">
        <f aca="true" t="shared" si="9" ref="K32:K40">SUM(B32:J32)</f>
        <v>-809449.85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-97903.75</v>
      </c>
      <c r="C33" s="30">
        <f t="shared" si="10"/>
        <v>-73015.90000000001</v>
      </c>
      <c r="D33" s="30">
        <f t="shared" si="10"/>
        <v>-71846</v>
      </c>
      <c r="E33" s="30">
        <f t="shared" si="10"/>
        <v>-79672.46</v>
      </c>
      <c r="F33" s="30">
        <f t="shared" si="10"/>
        <v>-47713.6</v>
      </c>
      <c r="G33" s="30">
        <f t="shared" si="10"/>
        <v>-76524.81</v>
      </c>
      <c r="H33" s="30">
        <f t="shared" si="10"/>
        <v>-29005.620000000003</v>
      </c>
      <c r="I33" s="30">
        <f t="shared" si="10"/>
        <v>-78245.51</v>
      </c>
      <c r="J33" s="30">
        <f t="shared" si="10"/>
        <v>-16845.69</v>
      </c>
      <c r="K33" s="30">
        <f t="shared" si="9"/>
        <v>-570773.34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-64719.6</v>
      </c>
      <c r="C34" s="30">
        <f t="shared" si="11"/>
        <v>-66039.6</v>
      </c>
      <c r="D34" s="30">
        <f t="shared" si="11"/>
        <v>-59386.8</v>
      </c>
      <c r="E34" s="30">
        <f t="shared" si="11"/>
        <v>-42138.8</v>
      </c>
      <c r="F34" s="30">
        <f t="shared" si="11"/>
        <v>-47713.6</v>
      </c>
      <c r="G34" s="30">
        <f t="shared" si="11"/>
        <v>-26496.8</v>
      </c>
      <c r="H34" s="30">
        <f t="shared" si="11"/>
        <v>-20702</v>
      </c>
      <c r="I34" s="30">
        <f t="shared" si="11"/>
        <v>-65287.2</v>
      </c>
      <c r="J34" s="30">
        <f t="shared" si="11"/>
        <v>-12848</v>
      </c>
      <c r="K34" s="30">
        <f t="shared" si="9"/>
        <v>-405332.39999999997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-33184.15</v>
      </c>
      <c r="C37" s="30">
        <v>-6976.3</v>
      </c>
      <c r="D37" s="30">
        <v>-12459.2</v>
      </c>
      <c r="E37" s="30">
        <v>-37533.66</v>
      </c>
      <c r="F37" s="26">
        <v>0</v>
      </c>
      <c r="G37" s="30">
        <v>-50028.01</v>
      </c>
      <c r="H37" s="30">
        <v>-8303.62</v>
      </c>
      <c r="I37" s="30">
        <v>-12958.31</v>
      </c>
      <c r="J37" s="30">
        <v>-3997.69</v>
      </c>
      <c r="K37" s="30">
        <f t="shared" si="9"/>
        <v>-165440.94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-21314.62</v>
      </c>
      <c r="C38" s="27">
        <f t="shared" si="12"/>
        <v>-16116</v>
      </c>
      <c r="D38" s="27">
        <f t="shared" si="12"/>
        <v>-84174.04000000004</v>
      </c>
      <c r="E38" s="27">
        <f t="shared" si="12"/>
        <v>-8504.67</v>
      </c>
      <c r="F38" s="27">
        <f t="shared" si="12"/>
        <v>-11895.14</v>
      </c>
      <c r="G38" s="27">
        <f t="shared" si="12"/>
        <v>-29103.27</v>
      </c>
      <c r="H38" s="27">
        <f t="shared" si="12"/>
        <v>-38000</v>
      </c>
      <c r="I38" s="27">
        <f t="shared" si="12"/>
        <v>-22368.17</v>
      </c>
      <c r="J38" s="27">
        <f t="shared" si="12"/>
        <v>-7200.599999999977</v>
      </c>
      <c r="K38" s="30">
        <f t="shared" si="9"/>
        <v>-238676.51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-21314.62</v>
      </c>
      <c r="C40" s="27">
        <v>-16116</v>
      </c>
      <c r="D40" s="27">
        <v>-60000</v>
      </c>
      <c r="E40" s="27">
        <v>-8504.67</v>
      </c>
      <c r="F40" s="27">
        <v>-11895.14</v>
      </c>
      <c r="G40" s="27">
        <v>-29103.27</v>
      </c>
      <c r="H40" s="27">
        <v>-38000</v>
      </c>
      <c r="I40" s="27">
        <v>-22368.17</v>
      </c>
      <c r="J40" s="27">
        <v>-202.34</v>
      </c>
      <c r="K40" s="30">
        <f t="shared" si="9"/>
        <v>-207504.21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1642124.27</v>
      </c>
      <c r="C55" s="27">
        <f t="shared" si="15"/>
        <v>1574901.3800000001</v>
      </c>
      <c r="D55" s="27">
        <f t="shared" si="15"/>
        <v>1897145.01</v>
      </c>
      <c r="E55" s="27">
        <f t="shared" si="15"/>
        <v>1179682.9899999998</v>
      </c>
      <c r="F55" s="27">
        <f t="shared" si="15"/>
        <v>1292069.36</v>
      </c>
      <c r="G55" s="27">
        <f t="shared" si="15"/>
        <v>1325168.95</v>
      </c>
      <c r="H55" s="27">
        <f t="shared" si="15"/>
        <v>1199129.7800000003</v>
      </c>
      <c r="I55" s="27">
        <f t="shared" si="15"/>
        <v>1645024.3399999999</v>
      </c>
      <c r="J55" s="27">
        <f t="shared" si="15"/>
        <v>582242.9</v>
      </c>
      <c r="K55" s="20">
        <f>SUM(B55:J55)</f>
        <v>12337488.980000002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1642124.27</v>
      </c>
      <c r="C61" s="10">
        <f t="shared" si="17"/>
        <v>1574901.38</v>
      </c>
      <c r="D61" s="10">
        <f t="shared" si="17"/>
        <v>1897145.01</v>
      </c>
      <c r="E61" s="10">
        <f t="shared" si="17"/>
        <v>1179682.99</v>
      </c>
      <c r="F61" s="10">
        <f t="shared" si="17"/>
        <v>1292069.36</v>
      </c>
      <c r="G61" s="10">
        <f t="shared" si="17"/>
        <v>1325168.95</v>
      </c>
      <c r="H61" s="10">
        <f t="shared" si="17"/>
        <v>1199129.78</v>
      </c>
      <c r="I61" s="10">
        <f>SUM(I62:I74)</f>
        <v>1645024.35</v>
      </c>
      <c r="J61" s="10">
        <f t="shared" si="17"/>
        <v>582242.9</v>
      </c>
      <c r="K61" s="5">
        <f>SUM(K62:K74)</f>
        <v>12337488.99</v>
      </c>
      <c r="L61" s="9"/>
    </row>
    <row r="62" spans="1:12" ht="16.5" customHeight="1">
      <c r="A62" s="7" t="s">
        <v>56</v>
      </c>
      <c r="B62" s="8">
        <v>1438665.07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1438665.07</v>
      </c>
      <c r="L62"/>
    </row>
    <row r="63" spans="1:12" ht="16.5" customHeight="1">
      <c r="A63" s="7" t="s">
        <v>57</v>
      </c>
      <c r="B63" s="8">
        <v>203459.2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203459.2</v>
      </c>
      <c r="L63"/>
    </row>
    <row r="64" spans="1:12" ht="16.5" customHeight="1">
      <c r="A64" s="7" t="s">
        <v>4</v>
      </c>
      <c r="B64" s="6">
        <v>0</v>
      </c>
      <c r="C64" s="8">
        <v>1574901.38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1574901.38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1897145.01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1897145.01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1179682.99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1179682.99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1292069.36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1292069.36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1325168.95</v>
      </c>
      <c r="H68" s="6">
        <v>0</v>
      </c>
      <c r="I68" s="6">
        <v>0</v>
      </c>
      <c r="J68" s="6">
        <v>0</v>
      </c>
      <c r="K68" s="5">
        <f t="shared" si="18"/>
        <v>1325168.95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1199129.78</v>
      </c>
      <c r="I69" s="6">
        <v>0</v>
      </c>
      <c r="J69" s="6">
        <v>0</v>
      </c>
      <c r="K69" s="5">
        <f t="shared" si="18"/>
        <v>1199129.78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601914.41</v>
      </c>
      <c r="J71" s="6">
        <v>0</v>
      </c>
      <c r="K71" s="5">
        <f t="shared" si="18"/>
        <v>601914.41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1043109.94</v>
      </c>
      <c r="J72" s="6">
        <v>0</v>
      </c>
      <c r="K72" s="5">
        <f t="shared" si="18"/>
        <v>1043109.94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582242.9</v>
      </c>
      <c r="K73" s="5">
        <f t="shared" si="18"/>
        <v>582242.9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2024-04-18T20:13:59Z</dcterms:modified>
  <cp:category/>
  <cp:version/>
  <cp:contentType/>
  <cp:contentStatus/>
</cp:coreProperties>
</file>