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<sst xmlns="http://schemas.openxmlformats.org/spreadsheetml/2006/main" count="83" uniqueCount="82">
  <si>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</si>
  <si>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</si>
  <si>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</si>
  <si>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</si>
  <si>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</si>
  <si>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</si>
  <si>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</si>
  <si>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</si>
  <si>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</si>
  <si>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</si>
  <si>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</si>
  <si>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</si>
  <si>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</si>
  <si>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</si>
  <si>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</si>
  <si>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</si>
  <si>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</si>
  <si>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</si>
  <si>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</si>
  <si>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</si>
  <si>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</si>
  <si>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</si>
  <si>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</si>
  <si>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</si>
  <si>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</si>
  <si>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</si>
  <si>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</si>
  <si>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</si>
  <si>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</si>
  <si>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</si>
  <si>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</si>
  <si>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</si>
  <si>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</si>
  <si>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</si>
  <si>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</si>
  <si>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</si>
  <si>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</si>
  <si>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</si>
  <si>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</si>
  <si>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</si>
  <si>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</si>
  <si>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</si>
  <si>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</si>
  <si>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</si>
  <si>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</si>
  <si>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</si>
  <si>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</si>
  <si>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</si>
  <si>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</si>
  <si>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</si>
  <si>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</si>
  <si>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</si>
  <si>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</si>
  <si>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</si>
  <si>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</si>
  <si>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</si>
  <si>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</si>
  <si>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</si>
  <si>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</si>
  <si>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</si>
  <si>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</si>
  <si>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</si>
  <si>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</si>
  <si>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</si>
  <si>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</si>
  <si>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</si>
  <si>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</si>
  <si>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</si>
  <si>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</si>
  <si>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</si>
  <si>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</si>
  <si>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</si>
  <si>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</si>
  <si>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</si>
  <si>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</si>
  <si>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</si>
  <si>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</si>
  <si>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</si>
  <si>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</si>
  <si>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</si>
  <si>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10/04/24 - VENCIMENTO 17/04/24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</si>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</sst>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355826</v>
      </c>
      <c r="C7" s="46">
        <f aca="true" t="shared" si="0" ref="C7:J7">+C8+C11</f>
        <v>290081</v>
      </c>
      <c r="D7" s="46">
        <f t="shared" si="0"/>
        <v>324876</v>
      </c>
      <c r="E7" s="46">
        <f t="shared" si="0"/>
        <v>194125</v>
      </c>
      <c r="F7" s="46">
        <f t="shared" si="0"/>
        <v>254819</v>
      </c>
      <c r="G7" s="46">
        <f t="shared" si="0"/>
        <v>231724</v>
      </c>
      <c r="H7" s="46">
        <f t="shared" si="0"/>
        <v>264122</v>
      </c>
      <c r="I7" s="46">
        <f t="shared" si="0"/>
        <v>384717</v>
      </c>
      <c r="J7" s="46">
        <f t="shared" si="0"/>
        <v>120909</v>
      </c>
      <c r="K7" s="38">
        <f aca="true" t="shared" si="1" ref="K7:K13">SUM(B7:J7)</f>
        <v>2421199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14967</v>
      </c>
      <c r="C8" s="44">
        <f t="shared" si="2"/>
        <v>15574</v>
      </c>
      <c r="D8" s="44">
        <f t="shared" si="2"/>
        <v>13403</v>
      </c>
      <c r="E8" s="44">
        <f t="shared" si="2"/>
        <v>10109</v>
      </c>
      <c r="F8" s="44">
        <f t="shared" si="2"/>
        <v>11139</v>
      </c>
      <c r="G8" s="44">
        <f t="shared" si="2"/>
        <v>5804</v>
      </c>
      <c r="H8" s="44">
        <f t="shared" si="2"/>
        <v>4903</v>
      </c>
      <c r="I8" s="44">
        <f t="shared" si="2"/>
        <v>15272</v>
      </c>
      <c r="J8" s="44">
        <f t="shared" si="2"/>
        <v>3416</v>
      </c>
      <c r="K8" s="38">
        <f t="shared" si="1"/>
        <v>94587</v>
      </c>
      <c r="L8"/>
      <c r="M8"/>
      <c r="N8"/>
    </row>
    <row r="9" spans="1:14" ht="16.5" customHeight="1">
      <c r="A9" s="22" t="s">
        <v>32</v>
      </c>
      <c r="B9" s="44">
        <v>14928</v>
      </c>
      <c r="C9" s="44">
        <v>15572</v>
      </c>
      <c r="D9" s="44">
        <v>13403</v>
      </c>
      <c r="E9" s="44">
        <v>9779</v>
      </c>
      <c r="F9" s="44">
        <v>11128</v>
      </c>
      <c r="G9" s="44">
        <v>5804</v>
      </c>
      <c r="H9" s="44">
        <v>4903</v>
      </c>
      <c r="I9" s="44">
        <v>15207</v>
      </c>
      <c r="J9" s="44">
        <v>3416</v>
      </c>
      <c r="K9" s="38">
        <f t="shared" si="1"/>
        <v>94140</v>
      </c>
      <c r="L9"/>
      <c r="M9"/>
      <c r="N9"/>
    </row>
    <row r="10" spans="1:14" ht="16.5" customHeight="1">
      <c r="A10" s="22" t="s">
        <v>31</v>
      </c>
      <c r="B10" s="44">
        <v>39</v>
      </c>
      <c r="C10" s="44">
        <v>2</v>
      </c>
      <c r="D10" s="44">
        <v>0</v>
      </c>
      <c r="E10" s="44">
        <v>330</v>
      </c>
      <c r="F10" s="44">
        <v>11</v>
      </c>
      <c r="G10" s="44">
        <v>0</v>
      </c>
      <c r="H10" s="44">
        <v>0</v>
      </c>
      <c r="I10" s="44">
        <v>65</v>
      </c>
      <c r="J10" s="44">
        <v>0</v>
      </c>
      <c r="K10" s="38">
        <f t="shared" si="1"/>
        <v>447</v>
      </c>
      <c r="L10"/>
      <c r="M10"/>
      <c r="N10"/>
    </row>
    <row r="11" spans="1:14" ht="16.5" customHeight="1">
      <c r="A11" s="43" t="s">
        <v>67</v>
      </c>
      <c r="B11" s="42">
        <v>340859</v>
      </c>
      <c r="C11" s="42">
        <v>274507</v>
      </c>
      <c r="D11" s="42">
        <v>311473</v>
      </c>
      <c r="E11" s="42">
        <v>184016</v>
      </c>
      <c r="F11" s="42">
        <v>243680</v>
      </c>
      <c r="G11" s="42">
        <v>225920</v>
      </c>
      <c r="H11" s="42">
        <v>259219</v>
      </c>
      <c r="I11" s="42">
        <v>369445</v>
      </c>
      <c r="J11" s="42">
        <v>117493</v>
      </c>
      <c r="K11" s="38">
        <f t="shared" si="1"/>
        <v>2326612</v>
      </c>
      <c r="L11" s="59"/>
      <c r="M11" s="59"/>
      <c r="N11" s="59"/>
    </row>
    <row r="12" spans="1:14" ht="16.5" customHeight="1">
      <c r="A12" s="22" t="s">
        <v>79</v>
      </c>
      <c r="B12" s="42">
        <v>24315</v>
      </c>
      <c r="C12" s="42">
        <v>20889</v>
      </c>
      <c r="D12" s="42">
        <v>24510</v>
      </c>
      <c r="E12" s="42">
        <v>17362</v>
      </c>
      <c r="F12" s="42">
        <v>15248</v>
      </c>
      <c r="G12" s="42">
        <v>13953</v>
      </c>
      <c r="H12" s="42">
        <v>13490</v>
      </c>
      <c r="I12" s="42">
        <v>20187</v>
      </c>
      <c r="J12" s="42">
        <v>5178</v>
      </c>
      <c r="K12" s="38">
        <f t="shared" si="1"/>
        <v>155132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316544</v>
      </c>
      <c r="C13" s="42">
        <f>+C11-C12</f>
        <v>253618</v>
      </c>
      <c r="D13" s="42">
        <f>+D11-D12</f>
        <v>286963</v>
      </c>
      <c r="E13" s="42">
        <f aca="true" t="shared" si="3" ref="E13:J13">+E11-E12</f>
        <v>166654</v>
      </c>
      <c r="F13" s="42">
        <f t="shared" si="3"/>
        <v>228432</v>
      </c>
      <c r="G13" s="42">
        <f t="shared" si="3"/>
        <v>211967</v>
      </c>
      <c r="H13" s="42">
        <f t="shared" si="3"/>
        <v>245729</v>
      </c>
      <c r="I13" s="42">
        <f t="shared" si="3"/>
        <v>349258</v>
      </c>
      <c r="J13" s="42">
        <f t="shared" si="3"/>
        <v>112315</v>
      </c>
      <c r="K13" s="38">
        <f t="shared" si="1"/>
        <v>2171480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1.057864895672968</v>
      </c>
      <c r="C18" s="39">
        <v>1.119913240787011</v>
      </c>
      <c r="D18" s="39">
        <v>1.117121939615839</v>
      </c>
      <c r="E18" s="39">
        <v>1.315716758545828</v>
      </c>
      <c r="F18" s="39">
        <v>1.009371122088403</v>
      </c>
      <c r="G18" s="39">
        <v>1.17237546284297</v>
      </c>
      <c r="H18" s="39">
        <v>1.129780648658093</v>
      </c>
      <c r="I18" s="39">
        <v>1.018943284872387</v>
      </c>
      <c r="J18" s="39">
        <v>1.052216878776281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1764248.7200000002</v>
      </c>
      <c r="C20" s="36">
        <f aca="true" t="shared" si="4" ref="C20:J20">SUM(C21:C30)</f>
        <v>1670808.6800000002</v>
      </c>
      <c r="D20" s="36">
        <f t="shared" si="4"/>
        <v>2065790.39</v>
      </c>
      <c r="E20" s="36">
        <f t="shared" si="4"/>
        <v>1271366.7599999995</v>
      </c>
      <c r="F20" s="36">
        <f t="shared" si="4"/>
        <v>1349813.2600000002</v>
      </c>
      <c r="G20" s="36">
        <f t="shared" si="4"/>
        <v>1434986.7599999998</v>
      </c>
      <c r="H20" s="36">
        <f t="shared" si="4"/>
        <v>1262798.11</v>
      </c>
      <c r="I20" s="36">
        <f t="shared" si="4"/>
        <v>1741011.3800000001</v>
      </c>
      <c r="J20" s="36">
        <f t="shared" si="4"/>
        <v>614760.5299999999</v>
      </c>
      <c r="K20" s="36">
        <f aca="true" t="shared" si="5" ref="K20:K28">SUM(B20:J20)</f>
        <v>13175584.59</v>
      </c>
      <c r="L20"/>
      <c r="M20"/>
      <c r="N20"/>
    </row>
    <row r="21" spans="1:14" ht="16.5" customHeight="1">
      <c r="A21" s="35" t="s">
        <v>28</v>
      </c>
      <c r="B21" s="58">
        <f>ROUND((B15+B16)*B7,2)</f>
        <v>1606518.81</v>
      </c>
      <c r="C21" s="58">
        <f>ROUND((C15+C16)*C7,2)</f>
        <v>1438801.76</v>
      </c>
      <c r="D21" s="58">
        <f aca="true" t="shared" si="6" ref="D21:J21">ROUND((D15+D16)*D7,2)</f>
        <v>1786330.69</v>
      </c>
      <c r="E21" s="58">
        <f t="shared" si="6"/>
        <v>928033.98</v>
      </c>
      <c r="F21" s="58">
        <f t="shared" si="6"/>
        <v>1289154.8</v>
      </c>
      <c r="G21" s="58">
        <f t="shared" si="6"/>
        <v>1184179.16</v>
      </c>
      <c r="H21" s="58">
        <f t="shared" si="6"/>
        <v>1074712.42</v>
      </c>
      <c r="I21" s="58">
        <f t="shared" si="6"/>
        <v>1581263.81</v>
      </c>
      <c r="J21" s="58">
        <f t="shared" si="6"/>
        <v>562323.58</v>
      </c>
      <c r="K21" s="30">
        <f t="shared" si="5"/>
        <v>11451319.010000002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92961.04</v>
      </c>
      <c r="C22" s="30">
        <f t="shared" si="7"/>
        <v>172531.38</v>
      </c>
      <c r="D22" s="30">
        <f t="shared" si="7"/>
        <v>209218.52</v>
      </c>
      <c r="E22" s="30">
        <f t="shared" si="7"/>
        <v>292995.88</v>
      </c>
      <c r="F22" s="30">
        <f t="shared" si="7"/>
        <v>12080.83</v>
      </c>
      <c r="G22" s="30">
        <f t="shared" si="7"/>
        <v>204123.43</v>
      </c>
      <c r="H22" s="30">
        <f t="shared" si="7"/>
        <v>139476.87</v>
      </c>
      <c r="I22" s="30">
        <f t="shared" si="7"/>
        <v>29954.33</v>
      </c>
      <c r="J22" s="30">
        <f t="shared" si="7"/>
        <v>29362.78</v>
      </c>
      <c r="K22" s="30">
        <f t="shared" si="5"/>
        <v>1182705.0599999998</v>
      </c>
      <c r="L22"/>
      <c r="M22"/>
      <c r="N22"/>
    </row>
    <row r="23" spans="1:14" ht="16.5" customHeight="1">
      <c r="A23" s="18" t="s">
        <v>26</v>
      </c>
      <c r="B23" s="30">
        <v>60222.84</v>
      </c>
      <c r="C23" s="30">
        <v>53299.72</v>
      </c>
      <c r="D23" s="30">
        <v>61683.05</v>
      </c>
      <c r="E23" s="30">
        <v>43009.14</v>
      </c>
      <c r="F23" s="30">
        <v>44763.2</v>
      </c>
      <c r="G23" s="30">
        <v>42695.29</v>
      </c>
      <c r="H23" s="30">
        <v>42969.76</v>
      </c>
      <c r="I23" s="30">
        <v>68967.52</v>
      </c>
      <c r="J23" s="30">
        <v>20288.85</v>
      </c>
      <c r="K23" s="30">
        <f t="shared" si="5"/>
        <v>437899.37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1420.94</v>
      </c>
      <c r="C26" s="30">
        <v>1344.97</v>
      </c>
      <c r="D26" s="30">
        <v>1662.92</v>
      </c>
      <c r="E26" s="30">
        <v>1024.2</v>
      </c>
      <c r="F26" s="30">
        <v>1086.1</v>
      </c>
      <c r="G26" s="30">
        <v>1153.63</v>
      </c>
      <c r="H26" s="30">
        <v>1015.76</v>
      </c>
      <c r="I26" s="30">
        <v>1401.24</v>
      </c>
      <c r="J26" s="30">
        <v>495.22</v>
      </c>
      <c r="K26" s="30">
        <f t="shared" si="5"/>
        <v>10604.979999999998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254.92</v>
      </c>
      <c r="G27" s="30">
        <v>262.14</v>
      </c>
      <c r="H27" s="30">
        <v>246.38</v>
      </c>
      <c r="I27" s="30">
        <v>318.65</v>
      </c>
      <c r="J27" s="30">
        <v>122.2</v>
      </c>
      <c r="K27" s="30">
        <f t="shared" si="5"/>
        <v>2470.9900000000002</v>
      </c>
      <c r="L27" s="59"/>
      <c r="M27" s="59"/>
      <c r="N27" s="59"/>
    </row>
    <row r="28" spans="1:14" ht="16.5" customHeight="1">
      <c r="A28" s="18" t="s">
        <v>77</v>
      </c>
      <c r="B28" s="30">
        <v>928.78</v>
      </c>
      <c r="C28" s="30">
        <v>859.36</v>
      </c>
      <c r="D28" s="30">
        <v>1037.51</v>
      </c>
      <c r="E28" s="30">
        <v>600.91</v>
      </c>
      <c r="F28" s="30">
        <v>644.36</v>
      </c>
      <c r="G28" s="30">
        <v>744.06</v>
      </c>
      <c r="H28" s="30">
        <v>718.82</v>
      </c>
      <c r="I28" s="30">
        <v>1031.4</v>
      </c>
      <c r="J28" s="30">
        <v>338.85</v>
      </c>
      <c r="K28" s="30">
        <f t="shared" si="5"/>
        <v>6904.049999999999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54416.33</v>
      </c>
      <c r="J29" s="30">
        <v>0</v>
      </c>
      <c r="K29" s="30">
        <v>54875.62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-104099.54999999999</v>
      </c>
      <c r="C32" s="30">
        <f t="shared" si="8"/>
        <v>-76326</v>
      </c>
      <c r="D32" s="30">
        <f t="shared" si="8"/>
        <v>-97633.39000000003</v>
      </c>
      <c r="E32" s="30">
        <f t="shared" si="8"/>
        <v>-90787.14</v>
      </c>
      <c r="F32" s="30">
        <f t="shared" si="8"/>
        <v>-48963.2</v>
      </c>
      <c r="G32" s="30">
        <f t="shared" si="8"/>
        <v>-89998.23999999999</v>
      </c>
      <c r="H32" s="30">
        <f t="shared" si="8"/>
        <v>-32082.47</v>
      </c>
      <c r="I32" s="30">
        <f t="shared" si="8"/>
        <v>-83311.15</v>
      </c>
      <c r="J32" s="30">
        <f t="shared" si="8"/>
        <v>-27088.23000000001</v>
      </c>
      <c r="K32" s="30">
        <f aca="true" t="shared" si="9" ref="K32:K40">SUM(B32:J32)</f>
        <v>-650289.37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-104099.54999999999</v>
      </c>
      <c r="C33" s="30">
        <f t="shared" si="10"/>
        <v>-76326</v>
      </c>
      <c r="D33" s="30">
        <f t="shared" si="10"/>
        <v>-73459.34999999999</v>
      </c>
      <c r="E33" s="30">
        <f t="shared" si="10"/>
        <v>-90787.14</v>
      </c>
      <c r="F33" s="30">
        <f t="shared" si="10"/>
        <v>-48963.2</v>
      </c>
      <c r="G33" s="30">
        <f t="shared" si="10"/>
        <v>-89998.23999999999</v>
      </c>
      <c r="H33" s="30">
        <f t="shared" si="10"/>
        <v>-32082.47</v>
      </c>
      <c r="I33" s="30">
        <f t="shared" si="10"/>
        <v>-83311.15</v>
      </c>
      <c r="J33" s="30">
        <f t="shared" si="10"/>
        <v>-20089.97</v>
      </c>
      <c r="K33" s="30">
        <f t="shared" si="9"/>
        <v>-619117.07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-65683.2</v>
      </c>
      <c r="C34" s="30">
        <f t="shared" si="11"/>
        <v>-68516.8</v>
      </c>
      <c r="D34" s="30">
        <f t="shared" si="11"/>
        <v>-58973.2</v>
      </c>
      <c r="E34" s="30">
        <f t="shared" si="11"/>
        <v>-43027.6</v>
      </c>
      <c r="F34" s="30">
        <f t="shared" si="11"/>
        <v>-48963.2</v>
      </c>
      <c r="G34" s="30">
        <f t="shared" si="11"/>
        <v>-25537.6</v>
      </c>
      <c r="H34" s="30">
        <f t="shared" si="11"/>
        <v>-21573.2</v>
      </c>
      <c r="I34" s="30">
        <f t="shared" si="11"/>
        <v>-66910.8</v>
      </c>
      <c r="J34" s="30">
        <f t="shared" si="11"/>
        <v>-15030.4</v>
      </c>
      <c r="K34" s="30">
        <f t="shared" si="9"/>
        <v>-414216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-38416.35</v>
      </c>
      <c r="C37" s="30">
        <v>-7809.2</v>
      </c>
      <c r="D37" s="30">
        <v>-14486.15</v>
      </c>
      <c r="E37" s="30">
        <v>-47759.54</v>
      </c>
      <c r="F37" s="26">
        <v>0</v>
      </c>
      <c r="G37" s="30">
        <v>-64460.64</v>
      </c>
      <c r="H37" s="30">
        <v>-10509.27</v>
      </c>
      <c r="I37" s="30">
        <v>-16400.35</v>
      </c>
      <c r="J37" s="30">
        <v>-5059.57</v>
      </c>
      <c r="K37" s="30">
        <f t="shared" si="9"/>
        <v>-204901.07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-24174.040000000037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-6998.260000000009</v>
      </c>
      <c r="K38" s="30">
        <f t="shared" si="9"/>
        <v>-31172.300000000047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1660149.1700000002</v>
      </c>
      <c r="C55" s="27">
        <f t="shared" si="15"/>
        <v>1594482.6800000002</v>
      </c>
      <c r="D55" s="27">
        <f t="shared" si="15"/>
        <v>1968156.9999999998</v>
      </c>
      <c r="E55" s="27">
        <f t="shared" si="15"/>
        <v>1180579.6199999996</v>
      </c>
      <c r="F55" s="27">
        <f t="shared" si="15"/>
        <v>1300850.0600000003</v>
      </c>
      <c r="G55" s="27">
        <f t="shared" si="15"/>
        <v>1344988.5199999998</v>
      </c>
      <c r="H55" s="27">
        <f t="shared" si="15"/>
        <v>1230715.6400000001</v>
      </c>
      <c r="I55" s="27">
        <f t="shared" si="15"/>
        <v>1657700.2300000002</v>
      </c>
      <c r="J55" s="27">
        <f t="shared" si="15"/>
        <v>587672.2999999999</v>
      </c>
      <c r="K55" s="20">
        <f>SUM(B55:J55)</f>
        <v>12525295.220000003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1660149.1700000002</v>
      </c>
      <c r="C61" s="10">
        <f t="shared" si="17"/>
        <v>1594482.68</v>
      </c>
      <c r="D61" s="10">
        <f t="shared" si="17"/>
        <v>1968157</v>
      </c>
      <c r="E61" s="10">
        <f t="shared" si="17"/>
        <v>1180579.62</v>
      </c>
      <c r="F61" s="10">
        <f t="shared" si="17"/>
        <v>1300850.06</v>
      </c>
      <c r="G61" s="10">
        <f t="shared" si="17"/>
        <v>1344988.52</v>
      </c>
      <c r="H61" s="10">
        <f t="shared" si="17"/>
        <v>1230715.64</v>
      </c>
      <c r="I61" s="10">
        <f>SUM(I62:I74)</f>
        <v>1657700.23</v>
      </c>
      <c r="J61" s="10">
        <f t="shared" si="17"/>
        <v>587672.3</v>
      </c>
      <c r="K61" s="5">
        <f>SUM(K62:K74)</f>
        <v>12525295.22</v>
      </c>
      <c r="L61" s="9"/>
    </row>
    <row r="62" spans="1:12" ht="16.5" customHeight="1">
      <c r="A62" s="7" t="s">
        <v>56</v>
      </c>
      <c r="B62" s="8">
        <v>1453626.61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1453626.61</v>
      </c>
      <c r="L62"/>
    </row>
    <row r="63" spans="1:12" ht="16.5" customHeight="1">
      <c r="A63" s="7" t="s">
        <v>57</v>
      </c>
      <c r="B63" s="8">
        <v>206522.56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206522.56</v>
      </c>
      <c r="L63"/>
    </row>
    <row r="64" spans="1:12" ht="16.5" customHeight="1">
      <c r="A64" s="7" t="s">
        <v>4</v>
      </c>
      <c r="B64" s="6">
        <v>0</v>
      </c>
      <c r="C64" s="8">
        <v>1594482.68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1594482.68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1968157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1968157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1180579.62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1180579.62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1300850.06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1300850.06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1344988.52</v>
      </c>
      <c r="H68" s="6">
        <v>0</v>
      </c>
      <c r="I68" s="6">
        <v>0</v>
      </c>
      <c r="J68" s="6">
        <v>0</v>
      </c>
      <c r="K68" s="5">
        <f t="shared" si="18"/>
        <v>1344988.52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1230715.64</v>
      </c>
      <c r="I69" s="6">
        <v>0</v>
      </c>
      <c r="J69" s="6">
        <v>0</v>
      </c>
      <c r="K69" s="5">
        <f t="shared" si="18"/>
        <v>1230715.64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607547.13</v>
      </c>
      <c r="J71" s="6">
        <v>0</v>
      </c>
      <c r="K71" s="5">
        <f t="shared" si="18"/>
        <v>607547.13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1050153.1</v>
      </c>
      <c r="J72" s="6">
        <v>0</v>
      </c>
      <c r="K72" s="5">
        <f t="shared" si="18"/>
        <v>1050153.1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587672.3</v>
      </c>
      <c r="K73" s="5">
        <f t="shared" si="18"/>
        <v>587672.3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2024-04-16T17:34:23Z</dcterms:modified>
  <cp:category/>
  <cp:version/>
  <cp:contentType/>
  <cp:contentStatus/>
</cp:coreProperties>
</file>