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<sst xmlns="http://schemas.openxmlformats.org/spreadsheetml/2006/main" count="88" uniqueCount="87">
  <si>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</si>
  <si>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</si>
  <si>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</si>
  <si>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</si>
  <si>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</si>
  <si>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</si>
  <si>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</si>
  <si>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</si>
  <si>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</si>
  <si>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</si>
  <si>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</si>
  <si>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</si>
  <si>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</si>
  <si>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</si>
  <si>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</si>
  <si>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</si>
  <si>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</si>
  <si>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</si>
  <si>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</si>
  <si>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</si>
  <si>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</si>
  <si>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</si>
  <si>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</si>
  <si>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</si>
  <si>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</si>
  <si>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</si>
  <si>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</si>
  <si>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</si>
  <si>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</si>
  <si>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</si>
  <si>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</si>
  <si>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</si>
  <si>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</si>
  <si>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</si>
  <si>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</si>
  <si>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</si>
  <si>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</si>
  <si>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</si>
  <si>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</si>
  <si>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</si>
  <si>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</si>
  <si>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</si>
  <si>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</si>
  <si>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</si>
  <si>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</si>
  <si>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</si>
  <si>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</si>
  <si>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</si>
  <si>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</si>
  <si>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</si>
  <si>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</si>
  <si>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</si>
  <si>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</si>
  <si>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</si>
  <si>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</si>
  <si>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</si>
  <si>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</si>
  <si>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</si>
  <si>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</si>
  <si>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</si>
  <si>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</si>
  <si>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</si>
  <si>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</si>
  <si>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</si>
  <si>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</si>
  <si>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</si>
  <si>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</si>
  <si>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</si>
  <si>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</si>
  <si>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</si>
  <si>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</si>
  <si>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</si>
  <si>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</si>
  <si>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</si>
  <si>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</si>
  <si>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</si>
  <si>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</si>
  <si>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</si>
  <si>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</si>
  <si>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</si>
  <si>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</si>
  <si>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</si>
  <si>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</si>
  <si>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23/04/24 - VENCIMENTO 30/04/24</t>
  </si>
  <si>
    <t>4.9. Remuneração Veículos Elétricos</t>
  </si>
  <si>
    <t>5.3. Revisão de Remuneração pelo Transporte Coletivo ¹</t>
  </si>
  <si>
    <t>¹ Rede da madrugada de dez/23, jan e mar/24, Arla 32 e equipamentos embarcados de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</si>
</sst>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88915</v>
      </c>
      <c r="C7" s="10">
        <f aca="true" t="shared" si="0" ref="C7:K7">C8+C11</f>
        <v>114110</v>
      </c>
      <c r="D7" s="10">
        <f t="shared" si="0"/>
        <v>342510</v>
      </c>
      <c r="E7" s="10">
        <f t="shared" si="0"/>
        <v>259575</v>
      </c>
      <c r="F7" s="10">
        <f t="shared" si="0"/>
        <v>284434</v>
      </c>
      <c r="G7" s="10">
        <f t="shared" si="0"/>
        <v>162894</v>
      </c>
      <c r="H7" s="10">
        <f t="shared" si="0"/>
        <v>114765</v>
      </c>
      <c r="I7" s="10">
        <f t="shared" si="0"/>
        <v>124956</v>
      </c>
      <c r="J7" s="10">
        <f t="shared" si="0"/>
        <v>131836</v>
      </c>
      <c r="K7" s="10">
        <f t="shared" si="0"/>
        <v>226059</v>
      </c>
      <c r="L7" s="10">
        <f aca="true" t="shared" si="1" ref="L7:L13">SUM(B7:K7)</f>
        <v>1850054</v>
      </c>
      <c r="M7" s="11"/>
    </row>
    <row r="8" spans="1:13" ht="17.25" customHeight="1">
      <c r="A8" s="12" t="s">
        <v>80</v>
      </c>
      <c r="B8" s="13">
        <f>B9+B10</f>
        <v>4778</v>
      </c>
      <c r="C8" s="13">
        <f aca="true" t="shared" si="2" ref="C8:K8">C9+C10</f>
        <v>4844</v>
      </c>
      <c r="D8" s="13">
        <f t="shared" si="2"/>
        <v>15143</v>
      </c>
      <c r="E8" s="13">
        <f t="shared" si="2"/>
        <v>10327</v>
      </c>
      <c r="F8" s="13">
        <f t="shared" si="2"/>
        <v>9773</v>
      </c>
      <c r="G8" s="13">
        <f t="shared" si="2"/>
        <v>7761</v>
      </c>
      <c r="H8" s="13">
        <f t="shared" si="2"/>
        <v>4534</v>
      </c>
      <c r="I8" s="13">
        <f t="shared" si="2"/>
        <v>4442</v>
      </c>
      <c r="J8" s="13">
        <f t="shared" si="2"/>
        <v>6157</v>
      </c>
      <c r="K8" s="13">
        <f t="shared" si="2"/>
        <v>9181</v>
      </c>
      <c r="L8" s="13">
        <f t="shared" si="1"/>
        <v>76940</v>
      </c>
      <c r="M8"/>
    </row>
    <row r="9" spans="1:13" ht="17.25" customHeight="1">
      <c r="A9" s="14" t="s">
        <v>18</v>
      </c>
      <c r="B9" s="15">
        <v>4776</v>
      </c>
      <c r="C9" s="15">
        <v>4844</v>
      </c>
      <c r="D9" s="15">
        <v>15143</v>
      </c>
      <c r="E9" s="15">
        <v>10327</v>
      </c>
      <c r="F9" s="15">
        <v>9773</v>
      </c>
      <c r="G9" s="15">
        <v>7761</v>
      </c>
      <c r="H9" s="15">
        <v>4433</v>
      </c>
      <c r="I9" s="15">
        <v>4442</v>
      </c>
      <c r="J9" s="15">
        <v>6157</v>
      </c>
      <c r="K9" s="15">
        <v>9181</v>
      </c>
      <c r="L9" s="13">
        <f t="shared" si="1"/>
        <v>76837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101</v>
      </c>
      <c r="I10" s="15">
        <v>0</v>
      </c>
      <c r="J10" s="15">
        <v>0</v>
      </c>
      <c r="K10" s="15">
        <v>0</v>
      </c>
      <c r="L10" s="13">
        <f t="shared" si="1"/>
        <v>103</v>
      </c>
      <c r="M10"/>
    </row>
    <row r="11" spans="1:13" ht="17.25" customHeight="1">
      <c r="A11" s="12" t="s">
        <v>69</v>
      </c>
      <c r="B11" s="15">
        <v>84137</v>
      </c>
      <c r="C11" s="15">
        <v>109266</v>
      </c>
      <c r="D11" s="15">
        <v>327367</v>
      </c>
      <c r="E11" s="15">
        <v>249248</v>
      </c>
      <c r="F11" s="15">
        <v>274661</v>
      </c>
      <c r="G11" s="15">
        <v>155133</v>
      </c>
      <c r="H11" s="15">
        <v>110231</v>
      </c>
      <c r="I11" s="15">
        <v>120514</v>
      </c>
      <c r="J11" s="15">
        <v>125679</v>
      </c>
      <c r="K11" s="15">
        <v>216878</v>
      </c>
      <c r="L11" s="13">
        <f t="shared" si="1"/>
        <v>1773114</v>
      </c>
      <c r="M11" s="60"/>
    </row>
    <row r="12" spans="1:13" ht="17.25" customHeight="1">
      <c r="A12" s="14" t="s">
        <v>82</v>
      </c>
      <c r="B12" s="15">
        <v>9325</v>
      </c>
      <c r="C12" s="15">
        <v>7814</v>
      </c>
      <c r="D12" s="15">
        <v>27631</v>
      </c>
      <c r="E12" s="15">
        <v>23227</v>
      </c>
      <c r="F12" s="15">
        <v>22290</v>
      </c>
      <c r="G12" s="15">
        <v>13803</v>
      </c>
      <c r="H12" s="15">
        <v>9901</v>
      </c>
      <c r="I12" s="15">
        <v>6686</v>
      </c>
      <c r="J12" s="15">
        <v>8772</v>
      </c>
      <c r="K12" s="15">
        <v>14015</v>
      </c>
      <c r="L12" s="13">
        <f t="shared" si="1"/>
        <v>143464</v>
      </c>
      <c r="M12" s="60"/>
    </row>
    <row r="13" spans="1:13" ht="17.25" customHeight="1">
      <c r="A13" s="14" t="s">
        <v>70</v>
      </c>
      <c r="B13" s="15">
        <f>+B11-B12</f>
        <v>74812</v>
      </c>
      <c r="C13" s="15">
        <f aca="true" t="shared" si="3" ref="C13:K13">+C11-C12</f>
        <v>101452</v>
      </c>
      <c r="D13" s="15">
        <f t="shared" si="3"/>
        <v>299736</v>
      </c>
      <c r="E13" s="15">
        <f t="shared" si="3"/>
        <v>226021</v>
      </c>
      <c r="F13" s="15">
        <f t="shared" si="3"/>
        <v>252371</v>
      </c>
      <c r="G13" s="15">
        <f t="shared" si="3"/>
        <v>141330</v>
      </c>
      <c r="H13" s="15">
        <f t="shared" si="3"/>
        <v>100330</v>
      </c>
      <c r="I13" s="15">
        <f t="shared" si="3"/>
        <v>113828</v>
      </c>
      <c r="J13" s="15">
        <f t="shared" si="3"/>
        <v>116907</v>
      </c>
      <c r="K13" s="15">
        <f t="shared" si="3"/>
        <v>202863</v>
      </c>
      <c r="L13" s="13">
        <f t="shared" si="1"/>
        <v>1629650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1.106479906243643</v>
      </c>
      <c r="C18" s="22">
        <v>1.137649853730753</v>
      </c>
      <c r="D18" s="22">
        <v>1.021638502052601</v>
      </c>
      <c r="E18" s="22">
        <v>1.088129854265527</v>
      </c>
      <c r="F18" s="22">
        <v>1.137227506767096</v>
      </c>
      <c r="G18" s="22">
        <v>1.090031019755962</v>
      </c>
      <c r="H18" s="22">
        <v>0.962267003116386</v>
      </c>
      <c r="I18" s="22">
        <v>1.112490765856686</v>
      </c>
      <c r="J18" s="22">
        <v>1.197981007269612</v>
      </c>
      <c r="K18" s="22">
        <v>1.077436184947519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800700.1500000001</v>
      </c>
      <c r="C20" s="25">
        <f aca="true" t="shared" si="4" ref="C20:K20">SUM(C21:C30)</f>
        <v>553592.4199999999</v>
      </c>
      <c r="D20" s="25">
        <f t="shared" si="4"/>
        <v>1794477.59</v>
      </c>
      <c r="E20" s="25">
        <f t="shared" si="4"/>
        <v>1448648.13</v>
      </c>
      <c r="F20" s="25">
        <f t="shared" si="4"/>
        <v>1491203.8099999998</v>
      </c>
      <c r="G20" s="25">
        <f t="shared" si="4"/>
        <v>892541.43</v>
      </c>
      <c r="H20" s="25">
        <f t="shared" si="4"/>
        <v>631607.41</v>
      </c>
      <c r="I20" s="25">
        <f t="shared" si="4"/>
        <v>631044.57</v>
      </c>
      <c r="J20" s="25">
        <f t="shared" si="4"/>
        <v>778445.3</v>
      </c>
      <c r="K20" s="25">
        <f t="shared" si="4"/>
        <v>978036.4099999999</v>
      </c>
      <c r="L20" s="25">
        <f>SUM(B20:K20)</f>
        <v>10000297.22</v>
      </c>
      <c r="M20"/>
    </row>
    <row r="21" spans="1:13" ht="17.25" customHeight="1">
      <c r="A21" s="26" t="s">
        <v>22</v>
      </c>
      <c r="B21" s="56">
        <f>ROUND((B15+B16)*B7,2)</f>
        <v>651471.31</v>
      </c>
      <c r="C21" s="56">
        <f aca="true" t="shared" si="5" ref="C21:K21">ROUND((C15+C16)*C7,2)</f>
        <v>470737.98</v>
      </c>
      <c r="D21" s="56">
        <f t="shared" si="5"/>
        <v>1681689.85</v>
      </c>
      <c r="E21" s="56">
        <f t="shared" si="5"/>
        <v>1290970.31</v>
      </c>
      <c r="F21" s="56">
        <f t="shared" si="5"/>
        <v>1249916.77</v>
      </c>
      <c r="G21" s="56">
        <f t="shared" si="5"/>
        <v>787087.52</v>
      </c>
      <c r="H21" s="56">
        <f t="shared" si="5"/>
        <v>610836.71</v>
      </c>
      <c r="I21" s="56">
        <f t="shared" si="5"/>
        <v>551418.33</v>
      </c>
      <c r="J21" s="56">
        <f t="shared" si="5"/>
        <v>626563.77</v>
      </c>
      <c r="K21" s="56">
        <f t="shared" si="5"/>
        <v>877334.98</v>
      </c>
      <c r="L21" s="33">
        <f aca="true" t="shared" si="6" ref="L21:L29">SUM(B21:K21)</f>
        <v>8798027.530000001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69368.6</v>
      </c>
      <c r="C22" s="33">
        <f t="shared" si="7"/>
        <v>64797.01</v>
      </c>
      <c r="D22" s="33">
        <f t="shared" si="7"/>
        <v>36389.25</v>
      </c>
      <c r="E22" s="33">
        <f t="shared" si="7"/>
        <v>113773.03</v>
      </c>
      <c r="F22" s="33">
        <f t="shared" si="7"/>
        <v>171522.96</v>
      </c>
      <c r="G22" s="33">
        <f t="shared" si="7"/>
        <v>70862.29</v>
      </c>
      <c r="H22" s="33">
        <f t="shared" si="7"/>
        <v>-23048.7</v>
      </c>
      <c r="I22" s="33">
        <f t="shared" si="7"/>
        <v>62029.47</v>
      </c>
      <c r="J22" s="33">
        <f t="shared" si="7"/>
        <v>124047.73</v>
      </c>
      <c r="K22" s="33">
        <f t="shared" si="7"/>
        <v>67937.47</v>
      </c>
      <c r="L22" s="33">
        <f t="shared" si="6"/>
        <v>757679.11</v>
      </c>
      <c r="M22"/>
    </row>
    <row r="23" spans="1:13" ht="17.25" customHeight="1">
      <c r="A23" s="27" t="s">
        <v>24</v>
      </c>
      <c r="B23" s="33">
        <v>976.17</v>
      </c>
      <c r="C23" s="33">
        <v>15416.01</v>
      </c>
      <c r="D23" s="33">
        <v>70078.91</v>
      </c>
      <c r="E23" s="33">
        <v>38148.14</v>
      </c>
      <c r="F23" s="33">
        <v>57056.44</v>
      </c>
      <c r="G23" s="33">
        <v>33316.92</v>
      </c>
      <c r="H23" s="33">
        <v>23723.48</v>
      </c>
      <c r="I23" s="33">
        <v>14831.59</v>
      </c>
      <c r="J23" s="33">
        <v>23036.3</v>
      </c>
      <c r="K23" s="33">
        <v>27617.36</v>
      </c>
      <c r="L23" s="33">
        <f t="shared" si="6"/>
        <v>304201.31999999995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644.35</v>
      </c>
      <c r="C26" s="33">
        <v>444.57</v>
      </c>
      <c r="D26" s="33">
        <v>1440.64</v>
      </c>
      <c r="E26" s="33">
        <v>1164.89</v>
      </c>
      <c r="F26" s="33">
        <v>1198.65</v>
      </c>
      <c r="G26" s="33">
        <v>717.5</v>
      </c>
      <c r="H26" s="33">
        <v>506.47</v>
      </c>
      <c r="I26" s="33">
        <v>506.47</v>
      </c>
      <c r="J26" s="33">
        <v>624.65</v>
      </c>
      <c r="K26" s="33">
        <v>785.03</v>
      </c>
      <c r="L26" s="33">
        <f t="shared" si="6"/>
        <v>8033.22</v>
      </c>
      <c r="M26" s="60"/>
    </row>
    <row r="27" spans="1:13" ht="17.25" customHeight="1">
      <c r="A27" s="27" t="s">
        <v>73</v>
      </c>
      <c r="B27" s="33">
        <v>337.16</v>
      </c>
      <c r="C27" s="33">
        <v>255.45</v>
      </c>
      <c r="D27" s="33">
        <v>832.55</v>
      </c>
      <c r="E27" s="33">
        <v>636.7</v>
      </c>
      <c r="F27" s="33">
        <v>694.48</v>
      </c>
      <c r="G27" s="33">
        <v>388.35</v>
      </c>
      <c r="H27" s="33">
        <v>284.55</v>
      </c>
      <c r="I27" s="33">
        <v>293</v>
      </c>
      <c r="J27" s="33">
        <v>353.13</v>
      </c>
      <c r="K27" s="33">
        <v>484.03</v>
      </c>
      <c r="L27" s="33">
        <f t="shared" si="6"/>
        <v>4559.4</v>
      </c>
      <c r="M27" s="60"/>
    </row>
    <row r="28" spans="1:13" ht="17.25" customHeight="1">
      <c r="A28" s="27" t="s">
        <v>74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2089.92</v>
      </c>
      <c r="M28" s="60"/>
    </row>
    <row r="29" spans="1:13" ht="17.25" customHeight="1">
      <c r="A29" s="27" t="s">
        <v>84</v>
      </c>
      <c r="B29" s="33">
        <v>75921.74</v>
      </c>
      <c r="C29" s="33"/>
      <c r="D29" s="33"/>
      <c r="E29" s="33"/>
      <c r="F29" s="33">
        <v>6835.14</v>
      </c>
      <c r="G29" s="33"/>
      <c r="H29" s="33">
        <v>17343.14</v>
      </c>
      <c r="I29" s="33">
        <v>0</v>
      </c>
      <c r="J29" s="33">
        <v>0</v>
      </c>
      <c r="K29" s="33">
        <v>0</v>
      </c>
      <c r="L29" s="33">
        <f t="shared" si="6"/>
        <v>100100.02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40982.47</v>
      </c>
      <c r="C32" s="33">
        <f t="shared" si="8"/>
        <v>210154.13</v>
      </c>
      <c r="D32" s="33">
        <f t="shared" si="8"/>
        <v>648749.9400000001</v>
      </c>
      <c r="E32" s="33">
        <f t="shared" si="8"/>
        <v>1468980.3699999999</v>
      </c>
      <c r="F32" s="33">
        <f t="shared" si="8"/>
        <v>1666791.3800000001</v>
      </c>
      <c r="G32" s="33">
        <f t="shared" si="8"/>
        <v>251151.05000000002</v>
      </c>
      <c r="H32" s="33">
        <f t="shared" si="8"/>
        <v>115245.34999999999</v>
      </c>
      <c r="I32" s="33">
        <f t="shared" si="8"/>
        <v>574896.35</v>
      </c>
      <c r="J32" s="33">
        <f t="shared" si="8"/>
        <v>271566.81</v>
      </c>
      <c r="K32" s="33">
        <f t="shared" si="8"/>
        <v>457141.57999999996</v>
      </c>
      <c r="L32" s="33">
        <f aca="true" t="shared" si="9" ref="L32:L39">SUM(B32:K32)</f>
        <v>5705659.429999999</v>
      </c>
      <c r="M32"/>
    </row>
    <row r="33" spans="1:13" ht="18.75" customHeight="1">
      <c r="A33" s="27" t="s">
        <v>28</v>
      </c>
      <c r="B33" s="33">
        <f>B34+B35+B36+B37</f>
        <v>-21014.4</v>
      </c>
      <c r="C33" s="33">
        <f aca="true" t="shared" si="10" ref="C33:K33">C34+C35+C36+C37</f>
        <v>-21313.6</v>
      </c>
      <c r="D33" s="33">
        <f t="shared" si="10"/>
        <v>-66629.2</v>
      </c>
      <c r="E33" s="33">
        <f t="shared" si="10"/>
        <v>-45438.8</v>
      </c>
      <c r="F33" s="33">
        <f t="shared" si="10"/>
        <v>-43001.2</v>
      </c>
      <c r="G33" s="33">
        <f t="shared" si="10"/>
        <v>-34148.4</v>
      </c>
      <c r="H33" s="33">
        <f t="shared" si="10"/>
        <v>-19505.2</v>
      </c>
      <c r="I33" s="33">
        <f t="shared" si="10"/>
        <v>-30386.11</v>
      </c>
      <c r="J33" s="33">
        <f t="shared" si="10"/>
        <v>-27090.8</v>
      </c>
      <c r="K33" s="33">
        <f t="shared" si="10"/>
        <v>-40396.4</v>
      </c>
      <c r="L33" s="33">
        <f t="shared" si="9"/>
        <v>-348924.11000000004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-21014.4</v>
      </c>
      <c r="C34" s="33">
        <f t="shared" si="11"/>
        <v>-21313.6</v>
      </c>
      <c r="D34" s="33">
        <f t="shared" si="11"/>
        <v>-66629.2</v>
      </c>
      <c r="E34" s="33">
        <f t="shared" si="11"/>
        <v>-45438.8</v>
      </c>
      <c r="F34" s="33">
        <f t="shared" si="11"/>
        <v>-43001.2</v>
      </c>
      <c r="G34" s="33">
        <f t="shared" si="11"/>
        <v>-34148.4</v>
      </c>
      <c r="H34" s="33">
        <f t="shared" si="11"/>
        <v>-19505.2</v>
      </c>
      <c r="I34" s="33">
        <f t="shared" si="11"/>
        <v>-19544.8</v>
      </c>
      <c r="J34" s="33">
        <f t="shared" si="11"/>
        <v>-27090.8</v>
      </c>
      <c r="K34" s="33">
        <f t="shared" si="11"/>
        <v>-40396.4</v>
      </c>
      <c r="L34" s="33">
        <f t="shared" si="9"/>
        <v>-338082.80000000005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-10841.31</v>
      </c>
      <c r="J37" s="17">
        <v>0</v>
      </c>
      <c r="K37" s="17">
        <v>0</v>
      </c>
      <c r="L37" s="33">
        <f t="shared" si="9"/>
        <v>-10841.31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1131639.6099999999</v>
      </c>
      <c r="F38" s="38">
        <f t="shared" si="12"/>
        <v>1344000</v>
      </c>
      <c r="G38" s="38">
        <f t="shared" si="12"/>
        <v>0</v>
      </c>
      <c r="H38" s="38">
        <f t="shared" si="12"/>
        <v>-2389.94</v>
      </c>
      <c r="I38" s="38">
        <f t="shared" si="12"/>
        <v>486000</v>
      </c>
      <c r="J38" s="38">
        <f t="shared" si="12"/>
        <v>0</v>
      </c>
      <c r="K38" s="38">
        <f t="shared" si="12"/>
        <v>0</v>
      </c>
      <c r="L38" s="33">
        <f t="shared" si="9"/>
        <v>2851536.08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-2389.94</v>
      </c>
      <c r="I40" s="17">
        <v>0</v>
      </c>
      <c r="J40" s="28">
        <v>0</v>
      </c>
      <c r="K40" s="17">
        <v>0</v>
      </c>
      <c r="L40" s="33">
        <f>SUM(B40:K40)</f>
        <v>-34483.21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169710.46</v>
      </c>
      <c r="C51" s="17">
        <v>231467.73</v>
      </c>
      <c r="D51" s="17">
        <v>715379.14</v>
      </c>
      <c r="E51" s="17">
        <v>382779.56</v>
      </c>
      <c r="F51" s="17">
        <v>365792.58</v>
      </c>
      <c r="G51" s="17">
        <v>285299.45</v>
      </c>
      <c r="H51" s="17">
        <v>137140.49</v>
      </c>
      <c r="I51" s="17">
        <v>119282.46</v>
      </c>
      <c r="J51" s="17">
        <v>298657.61</v>
      </c>
      <c r="K51" s="17">
        <v>497537.98</v>
      </c>
      <c r="L51" s="33">
        <f aca="true" t="shared" si="14" ref="L51:L56">SUM(B51:K51)</f>
        <v>3203047.46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841682.6200000001</v>
      </c>
      <c r="C56" s="41">
        <f t="shared" si="16"/>
        <v>763746.5499999999</v>
      </c>
      <c r="D56" s="41">
        <f t="shared" si="16"/>
        <v>2443227.5300000003</v>
      </c>
      <c r="E56" s="41">
        <f t="shared" si="16"/>
        <v>2917628.5</v>
      </c>
      <c r="F56" s="41">
        <f t="shared" si="16"/>
        <v>3157995.19</v>
      </c>
      <c r="G56" s="41">
        <f t="shared" si="16"/>
        <v>1143692.48</v>
      </c>
      <c r="H56" s="41">
        <f t="shared" si="16"/>
        <v>746852.76</v>
      </c>
      <c r="I56" s="41">
        <f t="shared" si="16"/>
        <v>1205940.92</v>
      </c>
      <c r="J56" s="41">
        <f t="shared" si="16"/>
        <v>1050012.11</v>
      </c>
      <c r="K56" s="41">
        <f t="shared" si="16"/>
        <v>1435177.9899999998</v>
      </c>
      <c r="L56" s="42">
        <f t="shared" si="14"/>
        <v>15705956.65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841682.62</v>
      </c>
      <c r="C62" s="41">
        <f aca="true" t="shared" si="18" ref="C62:J62">SUM(C63:C74)</f>
        <v>763746.55</v>
      </c>
      <c r="D62" s="41">
        <f t="shared" si="18"/>
        <v>2443227.53</v>
      </c>
      <c r="E62" s="41">
        <f t="shared" si="18"/>
        <v>2917628.5</v>
      </c>
      <c r="F62" s="41">
        <f t="shared" si="18"/>
        <v>3157995.19</v>
      </c>
      <c r="G62" s="41">
        <f t="shared" si="18"/>
        <v>1143692.48</v>
      </c>
      <c r="H62" s="41">
        <f t="shared" si="18"/>
        <v>746852.76</v>
      </c>
      <c r="I62" s="41">
        <f>SUM(I63:I79)</f>
        <v>1205940.92</v>
      </c>
      <c r="J62" s="41">
        <f t="shared" si="18"/>
        <v>1050012.11</v>
      </c>
      <c r="K62" s="41">
        <f>SUM(K63:K76)</f>
        <v>1435177.99</v>
      </c>
      <c r="L62" s="46">
        <f>SUM(B62:K62)</f>
        <v>15705956.649999999</v>
      </c>
      <c r="M62" s="40"/>
    </row>
    <row r="63" spans="1:13" ht="18.75" customHeight="1">
      <c r="A63" s="47" t="s">
        <v>45</v>
      </c>
      <c r="B63" s="48">
        <v>841682.62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841682.62</v>
      </c>
      <c r="M63"/>
    </row>
    <row r="64" spans="1:13" ht="18.75" customHeight="1">
      <c r="A64" s="47" t="s">
        <v>54</v>
      </c>
      <c r="B64" s="17">
        <v>0</v>
      </c>
      <c r="C64" s="48">
        <v>660301.78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660301.78</v>
      </c>
      <c r="M64"/>
    </row>
    <row r="65" spans="1:13" ht="18.75" customHeight="1">
      <c r="A65" s="47" t="s">
        <v>55</v>
      </c>
      <c r="B65" s="17">
        <v>0</v>
      </c>
      <c r="C65" s="48">
        <v>103444.76999999999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103444.76999999999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2443227.53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2443227.53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2917628.5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2917628.5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3157995.19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3157995.19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1143692.48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1143692.48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746852.76</v>
      </c>
      <c r="I70" s="17">
        <v>0</v>
      </c>
      <c r="J70" s="17">
        <v>0</v>
      </c>
      <c r="K70" s="17">
        <v>0</v>
      </c>
      <c r="L70" s="46">
        <f t="shared" si="19"/>
        <v>746852.76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1205940.92</v>
      </c>
      <c r="J71" s="17">
        <v>0</v>
      </c>
      <c r="K71" s="17">
        <v>0</v>
      </c>
      <c r="L71" s="46">
        <f t="shared" si="19"/>
        <v>1205940.92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1050012.11</v>
      </c>
      <c r="K72" s="17">
        <v>0</v>
      </c>
      <c r="L72" s="46">
        <f t="shared" si="19"/>
        <v>1050012.11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833533.9299999999</v>
      </c>
      <c r="L73" s="46">
        <f t="shared" si="19"/>
        <v>833533.9299999999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601644.06</v>
      </c>
      <c r="L74" s="46">
        <f t="shared" si="19"/>
        <v>601644.06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2024-04-29T18:09:34Z</dcterms:modified>
  <cp:category/>
  <cp:version/>
  <cp:contentType/>
  <cp:contentStatus/>
</cp:coreProperties>
</file>