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<sst xmlns="http://schemas.openxmlformats.org/spreadsheetml/2006/main" count="88" uniqueCount="87">
  <si>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</si>
  <si>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</si>
  <si>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</si>
  <si>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</si>
  <si>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</si>
  <si>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</si>
  <si>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</si>
  <si>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</si>
  <si>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</si>
  <si>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</si>
  <si>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</si>
  <si>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</si>
  <si>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</si>
  <si>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</si>
  <si>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</si>
  <si>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</si>
  <si>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</si>
  <si>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</si>
  <si>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</si>
  <si>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</si>
  <si>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</si>
  <si>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</si>
  <si>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</si>
  <si>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</si>
  <si>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</si>
  <si>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</si>
  <si>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</si>
  <si>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</si>
  <si>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</si>
  <si>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</si>
  <si>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</si>
  <si>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</si>
  <si>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</si>
  <si>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</si>
  <si>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</si>
  <si>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</si>
  <si>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</si>
  <si>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</si>
  <si>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</si>
  <si>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</si>
  <si>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</si>
  <si>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</si>
  <si>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</si>
  <si>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</si>
  <si>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</si>
  <si>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</si>
  <si>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</si>
  <si>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</si>
  <si>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</si>
  <si>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</si>
  <si>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</si>
  <si>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</si>
  <si>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</si>
  <si>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</si>
  <si>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</si>
  <si>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</si>
  <si>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</si>
  <si>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</si>
  <si>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</si>
  <si>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</si>
  <si>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</si>
  <si>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</si>
  <si>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</si>
  <si>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</si>
  <si>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</si>
  <si>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</si>
  <si>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</si>
  <si>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</si>
  <si>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</si>
  <si>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</si>
  <si>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</si>
  <si>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</si>
  <si>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</si>
  <si>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</si>
  <si>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</si>
  <si>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</si>
  <si>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</si>
  <si>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</si>
  <si>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</si>
  <si>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</si>
  <si>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</si>
  <si>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</si>
  <si>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</si>
  <si>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19/04/24 - VENCIMENTO 26/04/24</t>
  </si>
  <si>
    <t>4.9. Remuneração Veículos Elétricos</t>
  </si>
  <si>
    <t>5.3. Revisão de Remuneração pelo Transporte Coletivo ¹</t>
  </si>
  <si>
    <t>¹ Energia para tração de fev 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</si>
</sst>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85696</v>
      </c>
      <c r="C7" s="10">
        <f aca="true" t="shared" si="0" ref="C7:K7">C8+C11</f>
        <v>109123</v>
      </c>
      <c r="D7" s="10">
        <f t="shared" si="0"/>
        <v>328796</v>
      </c>
      <c r="E7" s="10">
        <f t="shared" si="0"/>
        <v>247514</v>
      </c>
      <c r="F7" s="10">
        <f t="shared" si="0"/>
        <v>272519</v>
      </c>
      <c r="G7" s="10">
        <f t="shared" si="0"/>
        <v>153476</v>
      </c>
      <c r="H7" s="10">
        <f t="shared" si="0"/>
        <v>108374</v>
      </c>
      <c r="I7" s="10">
        <f t="shared" si="0"/>
        <v>122919</v>
      </c>
      <c r="J7" s="10">
        <f t="shared" si="0"/>
        <v>122591</v>
      </c>
      <c r="K7" s="10">
        <f t="shared" si="0"/>
        <v>220747</v>
      </c>
      <c r="L7" s="10">
        <f aca="true" t="shared" si="1" ref="L7:L13">SUM(B7:K7)</f>
        <v>1771755</v>
      </c>
      <c r="M7" s="11"/>
    </row>
    <row r="8" spans="1:13" ht="17.25" customHeight="1">
      <c r="A8" s="12" t="s">
        <v>80</v>
      </c>
      <c r="B8" s="13">
        <f>B9+B10</f>
        <v>4641</v>
      </c>
      <c r="C8" s="13">
        <f aca="true" t="shared" si="2" ref="C8:K8">C9+C10</f>
        <v>4974</v>
      </c>
      <c r="D8" s="13">
        <f t="shared" si="2"/>
        <v>15403</v>
      </c>
      <c r="E8" s="13">
        <f t="shared" si="2"/>
        <v>10222</v>
      </c>
      <c r="F8" s="13">
        <f t="shared" si="2"/>
        <v>10172</v>
      </c>
      <c r="G8" s="13">
        <f t="shared" si="2"/>
        <v>7788</v>
      </c>
      <c r="H8" s="13">
        <f t="shared" si="2"/>
        <v>4524</v>
      </c>
      <c r="I8" s="13">
        <f t="shared" si="2"/>
        <v>4309</v>
      </c>
      <c r="J8" s="13">
        <f t="shared" si="2"/>
        <v>5776</v>
      </c>
      <c r="K8" s="13">
        <f t="shared" si="2"/>
        <v>9659</v>
      </c>
      <c r="L8" s="13">
        <f t="shared" si="1"/>
        <v>77468</v>
      </c>
      <c r="M8"/>
    </row>
    <row r="9" spans="1:13" ht="17.25" customHeight="1">
      <c r="A9" s="14" t="s">
        <v>18</v>
      </c>
      <c r="B9" s="15">
        <v>4641</v>
      </c>
      <c r="C9" s="15">
        <v>4974</v>
      </c>
      <c r="D9" s="15">
        <v>15403</v>
      </c>
      <c r="E9" s="15">
        <v>10219</v>
      </c>
      <c r="F9" s="15">
        <v>10172</v>
      </c>
      <c r="G9" s="15">
        <v>7788</v>
      </c>
      <c r="H9" s="15">
        <v>4393</v>
      </c>
      <c r="I9" s="15">
        <v>4309</v>
      </c>
      <c r="J9" s="15">
        <v>5776</v>
      </c>
      <c r="K9" s="15">
        <v>9659</v>
      </c>
      <c r="L9" s="13">
        <f t="shared" si="1"/>
        <v>77334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131</v>
      </c>
      <c r="I10" s="15">
        <v>0</v>
      </c>
      <c r="J10" s="15">
        <v>0</v>
      </c>
      <c r="K10" s="15">
        <v>0</v>
      </c>
      <c r="L10" s="13">
        <f t="shared" si="1"/>
        <v>134</v>
      </c>
      <c r="M10"/>
    </row>
    <row r="11" spans="1:13" ht="17.25" customHeight="1">
      <c r="A11" s="12" t="s">
        <v>69</v>
      </c>
      <c r="B11" s="15">
        <v>81055</v>
      </c>
      <c r="C11" s="15">
        <v>104149</v>
      </c>
      <c r="D11" s="15">
        <v>313393</v>
      </c>
      <c r="E11" s="15">
        <v>237292</v>
      </c>
      <c r="F11" s="15">
        <v>262347</v>
      </c>
      <c r="G11" s="15">
        <v>145688</v>
      </c>
      <c r="H11" s="15">
        <v>103850</v>
      </c>
      <c r="I11" s="15">
        <v>118610</v>
      </c>
      <c r="J11" s="15">
        <v>116815</v>
      </c>
      <c r="K11" s="15">
        <v>211088</v>
      </c>
      <c r="L11" s="13">
        <f t="shared" si="1"/>
        <v>1694287</v>
      </c>
      <c r="M11" s="60"/>
    </row>
    <row r="12" spans="1:13" ht="17.25" customHeight="1">
      <c r="A12" s="14" t="s">
        <v>82</v>
      </c>
      <c r="B12" s="15">
        <v>9228</v>
      </c>
      <c r="C12" s="15">
        <v>7672</v>
      </c>
      <c r="D12" s="15">
        <v>27352</v>
      </c>
      <c r="E12" s="15">
        <v>23134</v>
      </c>
      <c r="F12" s="15">
        <v>22360</v>
      </c>
      <c r="G12" s="15">
        <v>13509</v>
      </c>
      <c r="H12" s="15">
        <v>9535</v>
      </c>
      <c r="I12" s="15">
        <v>6737</v>
      </c>
      <c r="J12" s="15">
        <v>8120</v>
      </c>
      <c r="K12" s="15">
        <v>13605</v>
      </c>
      <c r="L12" s="13">
        <f t="shared" si="1"/>
        <v>141252</v>
      </c>
      <c r="M12" s="60"/>
    </row>
    <row r="13" spans="1:13" ht="17.25" customHeight="1">
      <c r="A13" s="14" t="s">
        <v>70</v>
      </c>
      <c r="B13" s="15">
        <f>+B11-B12</f>
        <v>71827</v>
      </c>
      <c r="C13" s="15">
        <f aca="true" t="shared" si="3" ref="C13:K13">+C11-C12</f>
        <v>96477</v>
      </c>
      <c r="D13" s="15">
        <f t="shared" si="3"/>
        <v>286041</v>
      </c>
      <c r="E13" s="15">
        <f t="shared" si="3"/>
        <v>214158</v>
      </c>
      <c r="F13" s="15">
        <f t="shared" si="3"/>
        <v>239987</v>
      </c>
      <c r="G13" s="15">
        <f t="shared" si="3"/>
        <v>132179</v>
      </c>
      <c r="H13" s="15">
        <f t="shared" si="3"/>
        <v>94315</v>
      </c>
      <c r="I13" s="15">
        <f t="shared" si="3"/>
        <v>111873</v>
      </c>
      <c r="J13" s="15">
        <f t="shared" si="3"/>
        <v>108695</v>
      </c>
      <c r="K13" s="15">
        <f t="shared" si="3"/>
        <v>197483</v>
      </c>
      <c r="L13" s="13">
        <f t="shared" si="1"/>
        <v>1553035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1.179527826392603</v>
      </c>
      <c r="C18" s="22">
        <v>1.181029764016432</v>
      </c>
      <c r="D18" s="22">
        <v>1.057726123108133</v>
      </c>
      <c r="E18" s="22">
        <v>1.134760134320555</v>
      </c>
      <c r="F18" s="22">
        <v>1.185892566386691</v>
      </c>
      <c r="G18" s="22">
        <v>1.148021196545815</v>
      </c>
      <c r="H18" s="22">
        <v>0.988122142408181</v>
      </c>
      <c r="I18" s="22">
        <v>1.130076429321193</v>
      </c>
      <c r="J18" s="22">
        <v>1.282286912789248</v>
      </c>
      <c r="K18" s="22">
        <v>1.106605363821757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802561.4500000002</v>
      </c>
      <c r="C20" s="25">
        <f aca="true" t="shared" si="4" ref="C20:K20">SUM(C21:C30)</f>
        <v>549391.83</v>
      </c>
      <c r="D20" s="25">
        <f t="shared" si="4"/>
        <v>1783831.8900000001</v>
      </c>
      <c r="E20" s="25">
        <f t="shared" si="4"/>
        <v>1440775.9699999997</v>
      </c>
      <c r="F20" s="25">
        <f t="shared" si="4"/>
        <v>1484006.2900000003</v>
      </c>
      <c r="G20" s="25">
        <f t="shared" si="4"/>
        <v>886190.23</v>
      </c>
      <c r="H20" s="25">
        <f t="shared" si="4"/>
        <v>631442.41</v>
      </c>
      <c r="I20" s="25">
        <f t="shared" si="4"/>
        <v>630743.7600000001</v>
      </c>
      <c r="J20" s="25">
        <f t="shared" si="4"/>
        <v>774705.6</v>
      </c>
      <c r="K20" s="25">
        <f t="shared" si="4"/>
        <v>981431.0199999999</v>
      </c>
      <c r="L20" s="25">
        <f>SUM(B20:K20)</f>
        <v>9965080.45</v>
      </c>
      <c r="M20"/>
    </row>
    <row r="21" spans="1:13" ht="17.25" customHeight="1">
      <c r="A21" s="26" t="s">
        <v>22</v>
      </c>
      <c r="B21" s="56">
        <f>ROUND((B15+B16)*B7,2)</f>
        <v>627886.02</v>
      </c>
      <c r="C21" s="56">
        <f aca="true" t="shared" si="5" ref="C21:K21">ROUND((C15+C16)*C7,2)</f>
        <v>450165.11</v>
      </c>
      <c r="D21" s="56">
        <f t="shared" si="5"/>
        <v>1614355.48</v>
      </c>
      <c r="E21" s="56">
        <f t="shared" si="5"/>
        <v>1230986.13</v>
      </c>
      <c r="F21" s="56">
        <f t="shared" si="5"/>
        <v>1197557.49</v>
      </c>
      <c r="G21" s="56">
        <f t="shared" si="5"/>
        <v>741580.68</v>
      </c>
      <c r="H21" s="56">
        <f t="shared" si="5"/>
        <v>576820.62</v>
      </c>
      <c r="I21" s="56">
        <f t="shared" si="5"/>
        <v>542429.26</v>
      </c>
      <c r="J21" s="56">
        <f t="shared" si="5"/>
        <v>582625.99</v>
      </c>
      <c r="K21" s="56">
        <f t="shared" si="5"/>
        <v>856719.11</v>
      </c>
      <c r="L21" s="33">
        <f aca="true" t="shared" si="6" ref="L21:L29">SUM(B21:K21)</f>
        <v>8421125.889999999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112723.01</v>
      </c>
      <c r="C22" s="33">
        <f t="shared" si="7"/>
        <v>81493.28</v>
      </c>
      <c r="D22" s="33">
        <f t="shared" si="7"/>
        <v>93190.48</v>
      </c>
      <c r="E22" s="33">
        <f t="shared" si="7"/>
        <v>165887.86</v>
      </c>
      <c r="F22" s="33">
        <f t="shared" si="7"/>
        <v>222617.04</v>
      </c>
      <c r="G22" s="33">
        <f t="shared" si="7"/>
        <v>109769.66</v>
      </c>
      <c r="H22" s="33">
        <f t="shared" si="7"/>
        <v>-6851.39</v>
      </c>
      <c r="I22" s="33">
        <f t="shared" si="7"/>
        <v>70557.26</v>
      </c>
      <c r="J22" s="33">
        <f t="shared" si="7"/>
        <v>164467.69</v>
      </c>
      <c r="K22" s="33">
        <f t="shared" si="7"/>
        <v>91330.85</v>
      </c>
      <c r="L22" s="33">
        <f t="shared" si="6"/>
        <v>1105185.74</v>
      </c>
      <c r="M22"/>
    </row>
    <row r="23" spans="1:13" ht="17.25" customHeight="1">
      <c r="A23" s="27" t="s">
        <v>24</v>
      </c>
      <c r="B23" s="33">
        <v>1561.87</v>
      </c>
      <c r="C23" s="33">
        <v>15094.83</v>
      </c>
      <c r="D23" s="33">
        <v>69969.17</v>
      </c>
      <c r="E23" s="33">
        <v>38148.14</v>
      </c>
      <c r="F23" s="33">
        <v>57962.07</v>
      </c>
      <c r="G23" s="33">
        <v>33568</v>
      </c>
      <c r="H23" s="33">
        <v>23821.84</v>
      </c>
      <c r="I23" s="33">
        <v>14989.24</v>
      </c>
      <c r="J23" s="33">
        <v>22814.42</v>
      </c>
      <c r="K23" s="33">
        <v>28228.83</v>
      </c>
      <c r="L23" s="33">
        <f t="shared" si="6"/>
        <v>306158.41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647.16</v>
      </c>
      <c r="C26" s="33">
        <v>441.76</v>
      </c>
      <c r="D26" s="33">
        <v>1437.82</v>
      </c>
      <c r="E26" s="33">
        <v>1162.08</v>
      </c>
      <c r="F26" s="33">
        <v>1195.84</v>
      </c>
      <c r="G26" s="33">
        <v>714.69</v>
      </c>
      <c r="H26" s="33">
        <v>509.29</v>
      </c>
      <c r="I26" s="33">
        <v>509.29</v>
      </c>
      <c r="J26" s="33">
        <v>624.65</v>
      </c>
      <c r="K26" s="33">
        <v>790.66</v>
      </c>
      <c r="L26" s="33">
        <f t="shared" si="6"/>
        <v>8033.24</v>
      </c>
      <c r="M26" s="60"/>
    </row>
    <row r="27" spans="1:13" ht="17.25" customHeight="1">
      <c r="A27" s="27" t="s">
        <v>73</v>
      </c>
      <c r="B27" s="33">
        <v>337.55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284.54</v>
      </c>
      <c r="I27" s="33">
        <v>293</v>
      </c>
      <c r="J27" s="33">
        <v>353.13</v>
      </c>
      <c r="K27" s="33">
        <v>484.03</v>
      </c>
      <c r="L27" s="33">
        <f t="shared" si="6"/>
        <v>4559.78</v>
      </c>
      <c r="M27" s="60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84</v>
      </c>
      <c r="B29" s="33">
        <v>57425.02</v>
      </c>
      <c r="C29" s="33"/>
      <c r="D29" s="33"/>
      <c r="E29" s="33"/>
      <c r="F29" s="33"/>
      <c r="G29" s="33"/>
      <c r="H29" s="33">
        <v>34895.75</v>
      </c>
      <c r="I29" s="33">
        <v>0</v>
      </c>
      <c r="J29" s="33">
        <v>0</v>
      </c>
      <c r="K29" s="33">
        <v>0</v>
      </c>
      <c r="L29" s="33">
        <f t="shared" si="6"/>
        <v>92320.76999999999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-574972.45</v>
      </c>
      <c r="C32" s="33">
        <f t="shared" si="8"/>
        <v>-43227.75</v>
      </c>
      <c r="D32" s="33">
        <f t="shared" si="8"/>
        <v>-102921.45</v>
      </c>
      <c r="E32" s="33">
        <f t="shared" si="8"/>
        <v>-248438.64000000004</v>
      </c>
      <c r="F32" s="33">
        <f t="shared" si="8"/>
        <v>-96294.56000000001</v>
      </c>
      <c r="G32" s="33">
        <f t="shared" si="8"/>
        <v>-47467.2</v>
      </c>
      <c r="H32" s="33">
        <f t="shared" si="8"/>
        <v>-24046.06</v>
      </c>
      <c r="I32" s="33">
        <f t="shared" si="8"/>
        <v>-33800.93000000005</v>
      </c>
      <c r="J32" s="33">
        <f t="shared" si="8"/>
        <v>-76651.76000000001</v>
      </c>
      <c r="K32" s="33">
        <f t="shared" si="8"/>
        <v>-57987.8</v>
      </c>
      <c r="L32" s="33">
        <f aca="true" t="shared" si="9" ref="L32:L39">SUM(B32:K32)</f>
        <v>-1305808.6</v>
      </c>
      <c r="M32"/>
    </row>
    <row r="33" spans="1:13" ht="18.75" customHeight="1">
      <c r="A33" s="27" t="s">
        <v>28</v>
      </c>
      <c r="B33" s="33">
        <f>B34+B35+B36+B37</f>
        <v>-20420.4</v>
      </c>
      <c r="C33" s="33">
        <f aca="true" t="shared" si="10" ref="C33:K33">C34+C35+C36+C37</f>
        <v>-21885.6</v>
      </c>
      <c r="D33" s="33">
        <f t="shared" si="10"/>
        <v>-67773.2</v>
      </c>
      <c r="E33" s="33">
        <f t="shared" si="10"/>
        <v>-44963.6</v>
      </c>
      <c r="F33" s="33">
        <f t="shared" si="10"/>
        <v>-44756.8</v>
      </c>
      <c r="G33" s="33">
        <f t="shared" si="10"/>
        <v>-34267.2</v>
      </c>
      <c r="H33" s="33">
        <f t="shared" si="10"/>
        <v>-19329.2</v>
      </c>
      <c r="I33" s="33">
        <f t="shared" si="10"/>
        <v>-24655.87</v>
      </c>
      <c r="J33" s="33">
        <f t="shared" si="10"/>
        <v>-25414.4</v>
      </c>
      <c r="K33" s="33">
        <f t="shared" si="10"/>
        <v>-42499.6</v>
      </c>
      <c r="L33" s="33">
        <f t="shared" si="9"/>
        <v>-345965.87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-20420.4</v>
      </c>
      <c r="C34" s="33">
        <f t="shared" si="11"/>
        <v>-21885.6</v>
      </c>
      <c r="D34" s="33">
        <f t="shared" si="11"/>
        <v>-67773.2</v>
      </c>
      <c r="E34" s="33">
        <f t="shared" si="11"/>
        <v>-44963.6</v>
      </c>
      <c r="F34" s="33">
        <f t="shared" si="11"/>
        <v>-44756.8</v>
      </c>
      <c r="G34" s="33">
        <f t="shared" si="11"/>
        <v>-34267.2</v>
      </c>
      <c r="H34" s="33">
        <f t="shared" si="11"/>
        <v>-19329.2</v>
      </c>
      <c r="I34" s="33">
        <f t="shared" si="11"/>
        <v>-18959.6</v>
      </c>
      <c r="J34" s="33">
        <f t="shared" si="11"/>
        <v>-25414.4</v>
      </c>
      <c r="K34" s="33">
        <f t="shared" si="11"/>
        <v>-42499.6</v>
      </c>
      <c r="L34" s="33">
        <f t="shared" si="9"/>
        <v>-340269.6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-5696.27</v>
      </c>
      <c r="J37" s="17">
        <v>0</v>
      </c>
      <c r="K37" s="17">
        <v>0</v>
      </c>
      <c r="L37" s="33">
        <f t="shared" si="9"/>
        <v>-5696.27</v>
      </c>
      <c r="M37"/>
    </row>
    <row r="38" spans="1:13" s="36" customFormat="1" ht="18.75" customHeight="1">
      <c r="A38" s="27" t="s">
        <v>32</v>
      </c>
      <c r="B38" s="38">
        <f>SUM(B39:B50)</f>
        <v>-111013.59</v>
      </c>
      <c r="C38" s="38">
        <f aca="true" t="shared" si="12" ref="C38:K38">SUM(C39:C50)</f>
        <v>-21342.15</v>
      </c>
      <c r="D38" s="38">
        <f t="shared" si="12"/>
        <v>-35148.25</v>
      </c>
      <c r="E38" s="38">
        <f t="shared" si="12"/>
        <v>-203475.04000000004</v>
      </c>
      <c r="F38" s="38">
        <f t="shared" si="12"/>
        <v>-51537.76000000001</v>
      </c>
      <c r="G38" s="38">
        <f t="shared" si="12"/>
        <v>-13200</v>
      </c>
      <c r="H38" s="38">
        <f t="shared" si="12"/>
        <v>-4716.86</v>
      </c>
      <c r="I38" s="38">
        <f t="shared" si="12"/>
        <v>-9145.060000000056</v>
      </c>
      <c r="J38" s="38">
        <f t="shared" si="12"/>
        <v>-51237.36</v>
      </c>
      <c r="K38" s="38">
        <f t="shared" si="12"/>
        <v>-15488.2</v>
      </c>
      <c r="L38" s="33">
        <f t="shared" si="9"/>
        <v>-516304.2700000001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-18042.15</v>
      </c>
      <c r="D42" s="17">
        <v>-12048.25</v>
      </c>
      <c r="E42" s="17">
        <v>-177714.65</v>
      </c>
      <c r="F42" s="17">
        <v>-35037.76</v>
      </c>
      <c r="G42" s="17">
        <v>0</v>
      </c>
      <c r="H42" s="17">
        <v>-4716.86</v>
      </c>
      <c r="I42" s="17">
        <v>-2545.06</v>
      </c>
      <c r="J42" s="17">
        <v>-51237.36</v>
      </c>
      <c r="K42" s="17">
        <v>-15488.2</v>
      </c>
      <c r="L42" s="30">
        <f aca="true" t="shared" si="13" ref="L42:L49">SUM(B42:K42)</f>
        <v>-316830.29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-3300</v>
      </c>
      <c r="C44" s="17">
        <v>-3300</v>
      </c>
      <c r="D44" s="17">
        <v>-23100</v>
      </c>
      <c r="E44" s="17">
        <v>-19800</v>
      </c>
      <c r="F44" s="17">
        <v>-16500</v>
      </c>
      <c r="G44" s="17">
        <v>-13200</v>
      </c>
      <c r="H44" s="17">
        <v>0</v>
      </c>
      <c r="I44" s="17">
        <v>-6600</v>
      </c>
      <c r="J44" s="17">
        <v>0</v>
      </c>
      <c r="K44" s="17">
        <v>0</v>
      </c>
      <c r="L44" s="30">
        <f t="shared" si="13"/>
        <v>-85800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-443538.46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-443538.46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227589.00000000023</v>
      </c>
      <c r="C56" s="41">
        <f t="shared" si="16"/>
        <v>506164.07999999996</v>
      </c>
      <c r="D56" s="41">
        <f t="shared" si="16"/>
        <v>1680910.4400000002</v>
      </c>
      <c r="E56" s="41">
        <f t="shared" si="16"/>
        <v>1192337.3299999996</v>
      </c>
      <c r="F56" s="41">
        <f t="shared" si="16"/>
        <v>1387711.7300000002</v>
      </c>
      <c r="G56" s="41">
        <f t="shared" si="16"/>
        <v>838723.03</v>
      </c>
      <c r="H56" s="41">
        <f t="shared" si="16"/>
        <v>607396.35</v>
      </c>
      <c r="I56" s="41">
        <f t="shared" si="16"/>
        <v>596942.8300000001</v>
      </c>
      <c r="J56" s="41">
        <f t="shared" si="16"/>
        <v>698053.84</v>
      </c>
      <c r="K56" s="41">
        <f t="shared" si="16"/>
        <v>923443.2199999999</v>
      </c>
      <c r="L56" s="42">
        <f t="shared" si="14"/>
        <v>8659271.85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227589</v>
      </c>
      <c r="C62" s="41">
        <f aca="true" t="shared" si="18" ref="C62:J62">SUM(C63:C74)</f>
        <v>506164.08</v>
      </c>
      <c r="D62" s="41">
        <f t="shared" si="18"/>
        <v>1680910.44</v>
      </c>
      <c r="E62" s="41">
        <f t="shared" si="18"/>
        <v>1192337.33</v>
      </c>
      <c r="F62" s="41">
        <f t="shared" si="18"/>
        <v>1387711.73</v>
      </c>
      <c r="G62" s="41">
        <f t="shared" si="18"/>
        <v>838723.03</v>
      </c>
      <c r="H62" s="41">
        <f t="shared" si="18"/>
        <v>607396.35</v>
      </c>
      <c r="I62" s="41">
        <f>SUM(I63:I79)</f>
        <v>596942.83</v>
      </c>
      <c r="J62" s="41">
        <f t="shared" si="18"/>
        <v>698053.84</v>
      </c>
      <c r="K62" s="41">
        <f>SUM(K63:K76)</f>
        <v>923443.22</v>
      </c>
      <c r="L62" s="46">
        <f>SUM(B62:K62)</f>
        <v>8659271.85</v>
      </c>
      <c r="M62" s="40"/>
    </row>
    <row r="63" spans="1:13" ht="18.75" customHeight="1">
      <c r="A63" s="47" t="s">
        <v>45</v>
      </c>
      <c r="B63" s="48">
        <v>227589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227589</v>
      </c>
      <c r="M63"/>
    </row>
    <row r="64" spans="1:13" ht="18.75" customHeight="1">
      <c r="A64" s="47" t="s">
        <v>54</v>
      </c>
      <c r="B64" s="17">
        <v>0</v>
      </c>
      <c r="C64" s="48">
        <v>446841.65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446841.65</v>
      </c>
      <c r="M64"/>
    </row>
    <row r="65" spans="1:13" ht="18.75" customHeight="1">
      <c r="A65" s="47" t="s">
        <v>55</v>
      </c>
      <c r="B65" s="17">
        <v>0</v>
      </c>
      <c r="C65" s="48">
        <v>59322.43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59322.43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1680910.44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1680910.44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1192337.33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1192337.33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1387711.73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1387711.73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838723.03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838723.03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607396.35</v>
      </c>
      <c r="I70" s="17">
        <v>0</v>
      </c>
      <c r="J70" s="17">
        <v>0</v>
      </c>
      <c r="K70" s="17">
        <v>0</v>
      </c>
      <c r="L70" s="46">
        <f t="shared" si="19"/>
        <v>607396.35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596942.83</v>
      </c>
      <c r="J71" s="17">
        <v>0</v>
      </c>
      <c r="K71" s="17">
        <v>0</v>
      </c>
      <c r="L71" s="46">
        <f t="shared" si="19"/>
        <v>596942.83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698053.84</v>
      </c>
      <c r="K72" s="17">
        <v>0</v>
      </c>
      <c r="L72" s="46">
        <f t="shared" si="19"/>
        <v>698053.84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553419.52</v>
      </c>
      <c r="L73" s="46">
        <f t="shared" si="19"/>
        <v>553419.52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370023.7</v>
      </c>
      <c r="L74" s="46">
        <f t="shared" si="19"/>
        <v>370023.7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2024-04-25T21:15:21Z</dcterms:modified>
  <cp:category/>
  <cp:version/>
  <cp:contentType/>
  <cp:contentStatus/>
</cp:coreProperties>
</file>