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<sst xmlns="http://schemas.openxmlformats.org/spreadsheetml/2006/main" count="88" uniqueCount="87">
  <si>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</si>
  <si>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</si>
  <si>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</si>
  <si>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</si>
  <si>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</si>
  <si>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</si>
  <si>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</si>
  <si>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</si>
  <si>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</si>
  <si>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</si>
  <si>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</si>
  <si>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</si>
  <si>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</si>
  <si>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</si>
  <si>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</si>
  <si>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</si>
  <si>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</si>
  <si>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</si>
  <si>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</si>
  <si>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</si>
  <si>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</si>
  <si>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</si>
  <si>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</si>
  <si>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</si>
  <si>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</si>
  <si>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</si>
  <si>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</si>
  <si>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</si>
  <si>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</si>
  <si>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</si>
  <si>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</si>
  <si>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</si>
  <si>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</si>
  <si>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</si>
  <si>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</si>
  <si>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</si>
  <si>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</si>
  <si>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</si>
  <si>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</si>
  <si>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</si>
  <si>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</si>
  <si>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</si>
  <si>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</si>
  <si>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</si>
  <si>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</si>
  <si>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</si>
  <si>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</si>
  <si>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</si>
  <si>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</si>
  <si>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</si>
  <si>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</si>
  <si>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</si>
  <si>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</si>
  <si>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</si>
  <si>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</si>
  <si>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</si>
  <si>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</si>
  <si>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</si>
  <si>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</si>
  <si>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</si>
  <si>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</si>
  <si>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</si>
  <si>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</si>
  <si>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</si>
  <si>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</si>
  <si>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</si>
  <si>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</si>
  <si>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</si>
  <si>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</si>
  <si>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</si>
  <si>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</si>
  <si>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</si>
  <si>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</si>
  <si>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</si>
  <si>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</si>
  <si>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</si>
  <si>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</si>
  <si>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</si>
  <si>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</si>
  <si>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</si>
  <si>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</si>
  <si>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</si>
  <si>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</si>
  <si>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</si>
  <si>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14/04/24 - VENCIMENTO 19/04/24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</si>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</sst>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29635</v>
      </c>
      <c r="C7" s="10">
        <f aca="true" t="shared" si="0" ref="C7:K7">C8+C11</f>
        <v>39420</v>
      </c>
      <c r="D7" s="10">
        <f t="shared" si="0"/>
        <v>122468</v>
      </c>
      <c r="E7" s="10">
        <f t="shared" si="0"/>
        <v>98969</v>
      </c>
      <c r="F7" s="10">
        <f t="shared" si="0"/>
        <v>125288</v>
      </c>
      <c r="G7" s="10">
        <f t="shared" si="0"/>
        <v>51451</v>
      </c>
      <c r="H7" s="10">
        <f t="shared" si="0"/>
        <v>43878</v>
      </c>
      <c r="I7" s="10">
        <f t="shared" si="0"/>
        <v>50052</v>
      </c>
      <c r="J7" s="10">
        <f t="shared" si="0"/>
        <v>32934</v>
      </c>
      <c r="K7" s="10">
        <f t="shared" si="0"/>
        <v>91698</v>
      </c>
      <c r="L7" s="10">
        <f aca="true" t="shared" si="1" ref="L7:L13">SUM(B7:K7)</f>
        <v>685793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29635</v>
      </c>
      <c r="C11" s="15">
        <v>39420</v>
      </c>
      <c r="D11" s="15">
        <v>122468</v>
      </c>
      <c r="E11" s="15">
        <v>98969</v>
      </c>
      <c r="F11" s="15">
        <v>125288</v>
      </c>
      <c r="G11" s="15">
        <v>51451</v>
      </c>
      <c r="H11" s="15">
        <v>43878</v>
      </c>
      <c r="I11" s="15">
        <v>50052</v>
      </c>
      <c r="J11" s="15">
        <v>32934</v>
      </c>
      <c r="K11" s="15">
        <v>91698</v>
      </c>
      <c r="L11" s="13">
        <f t="shared" si="1"/>
        <v>685793</v>
      </c>
      <c r="M11" s="60"/>
    </row>
    <row r="12" spans="1:13" ht="17.25" customHeight="1">
      <c r="A12" s="14" t="s">
        <v>83</v>
      </c>
      <c r="B12" s="15">
        <v>2634</v>
      </c>
      <c r="C12" s="15">
        <v>2658</v>
      </c>
      <c r="D12" s="15">
        <v>8210</v>
      </c>
      <c r="E12" s="15">
        <v>7923</v>
      </c>
      <c r="F12" s="15">
        <v>8831</v>
      </c>
      <c r="G12" s="15">
        <v>3862</v>
      </c>
      <c r="H12" s="15">
        <v>3430</v>
      </c>
      <c r="I12" s="15">
        <v>2229</v>
      </c>
      <c r="J12" s="15">
        <v>1792</v>
      </c>
      <c r="K12" s="15">
        <v>4825</v>
      </c>
      <c r="L12" s="13">
        <f t="shared" si="1"/>
        <v>46394</v>
      </c>
      <c r="M12" s="60"/>
    </row>
    <row r="13" spans="1:13" ht="17.25" customHeight="1">
      <c r="A13" s="14" t="s">
        <v>71</v>
      </c>
      <c r="B13" s="15">
        <f>+B11-B12</f>
        <v>27001</v>
      </c>
      <c r="C13" s="15">
        <f aca="true" t="shared" si="3" ref="C13:K13">+C11-C12</f>
        <v>36762</v>
      </c>
      <c r="D13" s="15">
        <f t="shared" si="3"/>
        <v>114258</v>
      </c>
      <c r="E13" s="15">
        <f t="shared" si="3"/>
        <v>91046</v>
      </c>
      <c r="F13" s="15">
        <f t="shared" si="3"/>
        <v>116457</v>
      </c>
      <c r="G13" s="15">
        <f t="shared" si="3"/>
        <v>47589</v>
      </c>
      <c r="H13" s="15">
        <f t="shared" si="3"/>
        <v>40448</v>
      </c>
      <c r="I13" s="15">
        <f t="shared" si="3"/>
        <v>47823</v>
      </c>
      <c r="J13" s="15">
        <f t="shared" si="3"/>
        <v>31142</v>
      </c>
      <c r="K13" s="15">
        <f t="shared" si="3"/>
        <v>86873</v>
      </c>
      <c r="L13" s="13">
        <f t="shared" si="1"/>
        <v>639399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1.262620793927622</v>
      </c>
      <c r="C18" s="22">
        <v>1.16068142467456</v>
      </c>
      <c r="D18" s="22">
        <v>1.048451893756996</v>
      </c>
      <c r="E18" s="22">
        <v>1.131611071532099</v>
      </c>
      <c r="F18" s="22">
        <v>1.213217188409848</v>
      </c>
      <c r="G18" s="22">
        <v>1.11738983658393</v>
      </c>
      <c r="H18" s="22">
        <v>1.012325289861396</v>
      </c>
      <c r="I18" s="22">
        <v>1.102842946030646</v>
      </c>
      <c r="J18" s="22">
        <v>1.29471986723319</v>
      </c>
      <c r="K18" s="22">
        <v>1.12584993188208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313272.23000000004</v>
      </c>
      <c r="C20" s="25">
        <f aca="true" t="shared" si="4" ref="C20:K20">SUM(C21:C30)</f>
        <v>198916.74</v>
      </c>
      <c r="D20" s="25">
        <f t="shared" si="4"/>
        <v>667549.8600000001</v>
      </c>
      <c r="E20" s="25">
        <f t="shared" si="4"/>
        <v>586909.9699999999</v>
      </c>
      <c r="F20" s="25">
        <f t="shared" si="4"/>
        <v>699748.14</v>
      </c>
      <c r="G20" s="25">
        <f t="shared" si="4"/>
        <v>295269.64999999997</v>
      </c>
      <c r="H20" s="25">
        <f t="shared" si="4"/>
        <v>269540.64999999997</v>
      </c>
      <c r="I20" s="25">
        <f t="shared" si="4"/>
        <v>251932.08</v>
      </c>
      <c r="J20" s="25">
        <f t="shared" si="4"/>
        <v>215781.35</v>
      </c>
      <c r="K20" s="25">
        <f t="shared" si="4"/>
        <v>422191.98</v>
      </c>
      <c r="L20" s="25">
        <f>SUM(B20:K20)</f>
        <v>3921112.65</v>
      </c>
      <c r="M20"/>
    </row>
    <row r="21" spans="1:13" ht="17.25" customHeight="1">
      <c r="A21" s="26" t="s">
        <v>22</v>
      </c>
      <c r="B21" s="56">
        <f>ROUND((B15+B16)*B7,2)</f>
        <v>217132.68</v>
      </c>
      <c r="C21" s="56">
        <f aca="true" t="shared" si="5" ref="C21:K21">ROUND((C15+C16)*C7,2)</f>
        <v>162619.33</v>
      </c>
      <c r="D21" s="56">
        <f t="shared" si="5"/>
        <v>601305.63</v>
      </c>
      <c r="E21" s="56">
        <f t="shared" si="5"/>
        <v>492212.42</v>
      </c>
      <c r="F21" s="56">
        <f t="shared" si="5"/>
        <v>550565.59</v>
      </c>
      <c r="G21" s="56">
        <f t="shared" si="5"/>
        <v>248606.09</v>
      </c>
      <c r="H21" s="56">
        <f t="shared" si="5"/>
        <v>233540.66</v>
      </c>
      <c r="I21" s="56">
        <f t="shared" si="5"/>
        <v>220874.47</v>
      </c>
      <c r="J21" s="56">
        <f t="shared" si="5"/>
        <v>156522.13</v>
      </c>
      <c r="K21" s="56">
        <f t="shared" si="5"/>
        <v>355879.94</v>
      </c>
      <c r="L21" s="33">
        <f aca="true" t="shared" si="6" ref="L21:L28">SUM(B21:K21)</f>
        <v>3239258.94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57023.56</v>
      </c>
      <c r="C22" s="33">
        <f t="shared" si="7"/>
        <v>26129.91</v>
      </c>
      <c r="D22" s="33">
        <f t="shared" si="7"/>
        <v>29134.4</v>
      </c>
      <c r="E22" s="33">
        <f t="shared" si="7"/>
        <v>64780.6</v>
      </c>
      <c r="F22" s="33">
        <f t="shared" si="7"/>
        <v>117390.05</v>
      </c>
      <c r="G22" s="33">
        <f t="shared" si="7"/>
        <v>29183.83</v>
      </c>
      <c r="H22" s="33">
        <f t="shared" si="7"/>
        <v>2878.46</v>
      </c>
      <c r="I22" s="33">
        <f t="shared" si="7"/>
        <v>22715.38</v>
      </c>
      <c r="J22" s="33">
        <f t="shared" si="7"/>
        <v>46130.18</v>
      </c>
      <c r="K22" s="33">
        <f t="shared" si="7"/>
        <v>44787.47</v>
      </c>
      <c r="L22" s="33">
        <f t="shared" si="6"/>
        <v>440153.8400000001</v>
      </c>
      <c r="M22"/>
    </row>
    <row r="23" spans="1:13" ht="17.25" customHeight="1">
      <c r="A23" s="27" t="s">
        <v>24</v>
      </c>
      <c r="B23" s="33">
        <v>780.94</v>
      </c>
      <c r="C23" s="33">
        <v>7579.54</v>
      </c>
      <c r="D23" s="33">
        <v>30916.87</v>
      </c>
      <c r="E23" s="33">
        <v>24168.74</v>
      </c>
      <c r="F23" s="33">
        <v>25742.73</v>
      </c>
      <c r="G23" s="33">
        <v>16340.09</v>
      </c>
      <c r="H23" s="33">
        <v>10662.74</v>
      </c>
      <c r="I23" s="33">
        <v>5588.3</v>
      </c>
      <c r="J23" s="33">
        <v>8531.31</v>
      </c>
      <c r="K23" s="33">
        <v>16333</v>
      </c>
      <c r="L23" s="33">
        <f t="shared" si="6"/>
        <v>146644.26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616.21</v>
      </c>
      <c r="C26" s="33">
        <v>391.11</v>
      </c>
      <c r="D26" s="33">
        <v>1314.02</v>
      </c>
      <c r="E26" s="33">
        <v>1156.45</v>
      </c>
      <c r="F26" s="33">
        <v>1375.92</v>
      </c>
      <c r="G26" s="33">
        <v>582.44</v>
      </c>
      <c r="H26" s="33">
        <v>531.8</v>
      </c>
      <c r="I26" s="33">
        <v>495.22</v>
      </c>
      <c r="J26" s="33">
        <v>424.88</v>
      </c>
      <c r="K26" s="33">
        <v>830.05</v>
      </c>
      <c r="L26" s="33">
        <f t="shared" si="6"/>
        <v>7718.1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293</v>
      </c>
      <c r="J27" s="33">
        <v>353.13</v>
      </c>
      <c r="K27" s="33">
        <v>483.98</v>
      </c>
      <c r="L27" s="33">
        <f t="shared" si="6"/>
        <v>4560.28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86</v>
      </c>
      <c r="B29" s="33">
        <v>35399.94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v>54674.65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-107713.59</v>
      </c>
      <c r="C32" s="33">
        <f t="shared" si="8"/>
        <v>0</v>
      </c>
      <c r="D32" s="33">
        <f t="shared" si="8"/>
        <v>0</v>
      </c>
      <c r="E32" s="33">
        <f t="shared" si="8"/>
        <v>-387560.39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-1168273.98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-1168273.98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205558.64000000004</v>
      </c>
      <c r="C56" s="41">
        <f t="shared" si="16"/>
        <v>198916.74</v>
      </c>
      <c r="D56" s="41">
        <f t="shared" si="16"/>
        <v>667549.8600000001</v>
      </c>
      <c r="E56" s="41">
        <f t="shared" si="16"/>
        <v>199349.57999999984</v>
      </c>
      <c r="F56" s="41">
        <f t="shared" si="16"/>
        <v>197748.14</v>
      </c>
      <c r="G56" s="41">
        <f t="shared" si="16"/>
        <v>295269.64999999997</v>
      </c>
      <c r="H56" s="41">
        <f t="shared" si="16"/>
        <v>269540.64999999997</v>
      </c>
      <c r="I56" s="41">
        <f t="shared" si="16"/>
        <v>80932.07999999999</v>
      </c>
      <c r="J56" s="41">
        <f t="shared" si="16"/>
        <v>215781.35</v>
      </c>
      <c r="K56" s="41">
        <f t="shared" si="16"/>
        <v>422191.98</v>
      </c>
      <c r="L56" s="42">
        <f t="shared" si="14"/>
        <v>2752838.67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205558.64</v>
      </c>
      <c r="C62" s="41">
        <f aca="true" t="shared" si="18" ref="C62:J62">SUM(C63:C74)</f>
        <v>198916.74000000002</v>
      </c>
      <c r="D62" s="41">
        <f t="shared" si="18"/>
        <v>667549.8564659716</v>
      </c>
      <c r="E62" s="41">
        <f t="shared" si="18"/>
        <v>199349.58400180796</v>
      </c>
      <c r="F62" s="41">
        <f t="shared" si="18"/>
        <v>197748.137129587</v>
      </c>
      <c r="G62" s="41">
        <f t="shared" si="18"/>
        <v>295269.6482580043</v>
      </c>
      <c r="H62" s="41">
        <f t="shared" si="18"/>
        <v>269540.64631458325</v>
      </c>
      <c r="I62" s="41">
        <f>SUM(I63:I79)</f>
        <v>80932.0811909886</v>
      </c>
      <c r="J62" s="41">
        <f t="shared" si="18"/>
        <v>215781.35136746112</v>
      </c>
      <c r="K62" s="41">
        <f>SUM(K63:K76)</f>
        <v>422191.98</v>
      </c>
      <c r="L62" s="46">
        <f>SUM(B62:K62)</f>
        <v>2752838.6647284036</v>
      </c>
      <c r="M62" s="40"/>
    </row>
    <row r="63" spans="1:13" ht="18.75" customHeight="1">
      <c r="A63" s="47" t="s">
        <v>46</v>
      </c>
      <c r="B63" s="48">
        <v>205558.64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205558.64</v>
      </c>
      <c r="M63"/>
    </row>
    <row r="64" spans="1:13" ht="18.75" customHeight="1">
      <c r="A64" s="47" t="s">
        <v>55</v>
      </c>
      <c r="B64" s="17">
        <v>0</v>
      </c>
      <c r="C64" s="48">
        <v>174489.76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174489.76</v>
      </c>
      <c r="M64"/>
    </row>
    <row r="65" spans="1:13" ht="18.75" customHeight="1">
      <c r="A65" s="47" t="s">
        <v>56</v>
      </c>
      <c r="B65" s="17">
        <v>0</v>
      </c>
      <c r="C65" s="48">
        <v>24426.98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24426.98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667549.8564659716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667549.8564659716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199349.58400180796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199349.58400180796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197748.137129587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197748.137129587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295269.6482580043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295269.6482580043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269540.64631458325</v>
      </c>
      <c r="I70" s="17">
        <v>0</v>
      </c>
      <c r="J70" s="17">
        <v>0</v>
      </c>
      <c r="K70" s="17">
        <v>0</v>
      </c>
      <c r="L70" s="46">
        <f t="shared" si="19"/>
        <v>269540.64631458325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80932.0811909886</v>
      </c>
      <c r="J71" s="17">
        <v>0</v>
      </c>
      <c r="K71" s="17">
        <v>0</v>
      </c>
      <c r="L71" s="46">
        <f t="shared" si="19"/>
        <v>80932.0811909886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215781.35136746112</v>
      </c>
      <c r="K72" s="17">
        <v>0</v>
      </c>
      <c r="L72" s="46">
        <f t="shared" si="19"/>
        <v>215781.35136746112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205734.15</v>
      </c>
      <c r="L73" s="46">
        <f t="shared" si="19"/>
        <v>205734.15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216457.83</v>
      </c>
      <c r="L74" s="46">
        <f t="shared" si="19"/>
        <v>216457.83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2024-04-18T20:25:03Z</dcterms:modified>
  <cp:category/>
  <cp:version/>
  <cp:contentType/>
  <cp:contentStatus/>
</cp:coreProperties>
</file>