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<sst xmlns="http://schemas.openxmlformats.org/spreadsheetml/2006/main" count="88" uniqueCount="85">
  <si>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</si>
  <si>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</si>
  <si>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</si>
  <si>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</si>
  <si>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</si>
  <si>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</si>
  <si>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</si>
  <si>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</si>
  <si>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</si>
  <si>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</si>
  <si>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</si>
  <si>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</si>
  <si>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</si>
  <si>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</si>
  <si>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</si>
  <si>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</si>
  <si>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</si>
  <si>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</si>
  <si>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</si>
  <si>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</si>
  <si>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</si>
  <si>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</si>
  <si>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</si>
  <si>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</si>
  <si>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</si>
  <si>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</si>
  <si>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</si>
  <si>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</si>
  <si>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</si>
  <si>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</si>
  <si>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</si>
  <si>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</si>
  <si>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</si>
  <si>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</si>
  <si>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</si>
  <si>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</si>
  <si>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</si>
  <si>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</si>
  <si>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</si>
  <si>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</si>
  <si>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</si>
  <si>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</si>
  <si>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</si>
  <si>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</si>
  <si>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</si>
  <si>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</si>
  <si>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</si>
  <si>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</si>
  <si>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</si>
  <si>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</si>
  <si>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</si>
  <si>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</si>
  <si>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</si>
  <si>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</si>
  <si>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</si>
  <si>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</si>
  <si>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</si>
  <si>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</si>
  <si>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</si>
  <si>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</si>
  <si>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</si>
  <si>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</si>
  <si>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</si>
  <si>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</si>
  <si>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</si>
  <si>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</si>
  <si>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</si>
  <si>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</si>
  <si>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</si>
  <si>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</si>
  <si>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</si>
  <si>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</si>
  <si>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</si>
  <si>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</si>
  <si>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</si>
  <si>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</si>
  <si>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</si>
  <si>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</si>
  <si>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</si>
  <si>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</si>
  <si>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</si>
  <si>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</si>
  <si>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</si>
  <si>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</si>
  <si>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06/09/23 - VENCIMENTO 14/09/23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</si>
</sst>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411842</v>
      </c>
      <c r="C7" s="9">
        <f t="shared" si="0"/>
        <v>281423</v>
      </c>
      <c r="D7" s="9">
        <f t="shared" si="0"/>
        <v>266551</v>
      </c>
      <c r="E7" s="9">
        <f t="shared" si="0"/>
        <v>73560</v>
      </c>
      <c r="F7" s="9">
        <f t="shared" si="0"/>
        <v>254027</v>
      </c>
      <c r="G7" s="9">
        <f t="shared" si="0"/>
        <v>389587</v>
      </c>
      <c r="H7" s="9">
        <f t="shared" si="0"/>
        <v>47246</v>
      </c>
      <c r="I7" s="9">
        <f t="shared" si="0"/>
        <v>318243</v>
      </c>
      <c r="J7" s="9">
        <f t="shared" si="0"/>
        <v>232085</v>
      </c>
      <c r="K7" s="9">
        <f t="shared" si="0"/>
        <v>360219</v>
      </c>
      <c r="L7" s="9">
        <f t="shared" si="0"/>
        <v>271191</v>
      </c>
      <c r="M7" s="9">
        <f t="shared" si="0"/>
        <v>139210</v>
      </c>
      <c r="N7" s="9">
        <f t="shared" si="0"/>
        <v>90555</v>
      </c>
      <c r="O7" s="9">
        <f t="shared" si="0"/>
        <v>3135739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10495</v>
      </c>
      <c r="C8" s="11">
        <f t="shared" si="1"/>
        <v>10613</v>
      </c>
      <c r="D8" s="11">
        <f t="shared" si="1"/>
        <v>6627</v>
      </c>
      <c r="E8" s="11">
        <f t="shared" si="1"/>
        <v>2108</v>
      </c>
      <c r="F8" s="11">
        <f t="shared" si="1"/>
        <v>6419</v>
      </c>
      <c r="G8" s="11">
        <f t="shared" si="1"/>
        <v>13739</v>
      </c>
      <c r="H8" s="11">
        <f t="shared" si="1"/>
        <v>1773</v>
      </c>
      <c r="I8" s="11">
        <f t="shared" si="1"/>
        <v>15486</v>
      </c>
      <c r="J8" s="11">
        <f t="shared" si="1"/>
        <v>8546</v>
      </c>
      <c r="K8" s="11">
        <f t="shared" si="1"/>
        <v>4061</v>
      </c>
      <c r="L8" s="11">
        <f t="shared" si="1"/>
        <v>3763</v>
      </c>
      <c r="M8" s="11">
        <f t="shared" si="1"/>
        <v>5713</v>
      </c>
      <c r="N8" s="11">
        <f t="shared" si="1"/>
        <v>4009</v>
      </c>
      <c r="O8" s="11">
        <f t="shared" si="1"/>
        <v>93352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10495</v>
      </c>
      <c r="C9" s="11">
        <v>10613</v>
      </c>
      <c r="D9" s="11">
        <v>6627</v>
      </c>
      <c r="E9" s="11">
        <v>2108</v>
      </c>
      <c r="F9" s="11">
        <v>6419</v>
      </c>
      <c r="G9" s="11">
        <v>13739</v>
      </c>
      <c r="H9" s="11">
        <v>1773</v>
      </c>
      <c r="I9" s="11">
        <v>15486</v>
      </c>
      <c r="J9" s="11">
        <v>8546</v>
      </c>
      <c r="K9" s="11">
        <v>4060</v>
      </c>
      <c r="L9" s="11">
        <v>3763</v>
      </c>
      <c r="M9" s="11">
        <v>5713</v>
      </c>
      <c r="N9" s="11">
        <v>3991</v>
      </c>
      <c r="O9" s="11">
        <f>SUM(B9:N9)</f>
        <v>93333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18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401347</v>
      </c>
      <c r="C11" s="13">
        <v>270810</v>
      </c>
      <c r="D11" s="13">
        <v>259924</v>
      </c>
      <c r="E11" s="13">
        <v>71452</v>
      </c>
      <c r="F11" s="13">
        <v>247608</v>
      </c>
      <c r="G11" s="13">
        <v>375848</v>
      </c>
      <c r="H11" s="13">
        <v>45473</v>
      </c>
      <c r="I11" s="13">
        <v>302757</v>
      </c>
      <c r="J11" s="13">
        <v>223539</v>
      </c>
      <c r="K11" s="13">
        <v>356158</v>
      </c>
      <c r="L11" s="13">
        <v>267428</v>
      </c>
      <c r="M11" s="13">
        <v>133497</v>
      </c>
      <c r="N11" s="13">
        <v>86546</v>
      </c>
      <c r="O11" s="11">
        <f>SUM(B11:N11)</f>
        <v>3042387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30749</v>
      </c>
      <c r="C12" s="13">
        <v>25976</v>
      </c>
      <c r="D12" s="13">
        <v>22037</v>
      </c>
      <c r="E12" s="13">
        <v>8440</v>
      </c>
      <c r="F12" s="13">
        <v>24600</v>
      </c>
      <c r="G12" s="13">
        <v>39706</v>
      </c>
      <c r="H12" s="13">
        <v>5135</v>
      </c>
      <c r="I12" s="13">
        <v>31360</v>
      </c>
      <c r="J12" s="13">
        <v>20434</v>
      </c>
      <c r="K12" s="13">
        <v>26118</v>
      </c>
      <c r="L12" s="13">
        <v>19420</v>
      </c>
      <c r="M12" s="13">
        <v>7236</v>
      </c>
      <c r="N12" s="13">
        <v>4122</v>
      </c>
      <c r="O12" s="11">
        <f>SUM(B12:N12)</f>
        <v>265333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370598</v>
      </c>
      <c r="C13" s="15">
        <f t="shared" si="2"/>
        <v>244834</v>
      </c>
      <c r="D13" s="15">
        <f t="shared" si="2"/>
        <v>237887</v>
      </c>
      <c r="E13" s="15">
        <f t="shared" si="2"/>
        <v>63012</v>
      </c>
      <c r="F13" s="15">
        <f t="shared" si="2"/>
        <v>223008</v>
      </c>
      <c r="G13" s="15">
        <f t="shared" si="2"/>
        <v>336142</v>
      </c>
      <c r="H13" s="15">
        <f t="shared" si="2"/>
        <v>40338</v>
      </c>
      <c r="I13" s="15">
        <f t="shared" si="2"/>
        <v>271397</v>
      </c>
      <c r="J13" s="15">
        <f t="shared" si="2"/>
        <v>203105</v>
      </c>
      <c r="K13" s="15">
        <f t="shared" si="2"/>
        <v>330040</v>
      </c>
      <c r="L13" s="15">
        <f t="shared" si="2"/>
        <v>248008</v>
      </c>
      <c r="M13" s="15">
        <f t="shared" si="2"/>
        <v>126261</v>
      </c>
      <c r="N13" s="15">
        <f t="shared" si="2"/>
        <v>82424</v>
      </c>
      <c r="O13" s="11">
        <f>SUM(B13:N13)</f>
        <v>2777054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1.160499762536737</v>
      </c>
      <c r="C18" s="19">
        <v>1.212496779864024</v>
      </c>
      <c r="D18" s="19">
        <v>1.313917704083307</v>
      </c>
      <c r="E18" s="19">
        <v>0.819437506821145</v>
      </c>
      <c r="F18" s="19">
        <v>1.281449915246149</v>
      </c>
      <c r="G18" s="19">
        <v>1.394081686160546</v>
      </c>
      <c r="H18" s="19">
        <v>1.573917928058642</v>
      </c>
      <c r="I18" s="19">
        <v>1.096754073446439</v>
      </c>
      <c r="J18" s="19">
        <v>1.295678375086021</v>
      </c>
      <c r="K18" s="19">
        <v>1.165436093764833</v>
      </c>
      <c r="L18" s="19">
        <v>1.227373785670331</v>
      </c>
      <c r="M18" s="19">
        <v>1.171639856897295</v>
      </c>
      <c r="N18" s="19">
        <v>1.032912044567005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1534522.2599999998</v>
      </c>
      <c r="C20" s="24">
        <f t="shared" si="3"/>
        <v>1107571.09</v>
      </c>
      <c r="D20" s="24">
        <f t="shared" si="3"/>
        <v>994438.55</v>
      </c>
      <c r="E20" s="24">
        <f t="shared" si="3"/>
        <v>296518.17</v>
      </c>
      <c r="F20" s="24">
        <f t="shared" si="3"/>
        <v>1075341.04</v>
      </c>
      <c r="G20" s="24">
        <f t="shared" si="3"/>
        <v>1487937.08</v>
      </c>
      <c r="H20" s="24">
        <f t="shared" si="3"/>
        <v>273735.98</v>
      </c>
      <c r="I20" s="24">
        <f t="shared" si="3"/>
        <v>1143168.1699999997</v>
      </c>
      <c r="J20" s="24">
        <f t="shared" si="3"/>
        <v>978549.89</v>
      </c>
      <c r="K20" s="24">
        <f t="shared" si="3"/>
        <v>1304372.7300000002</v>
      </c>
      <c r="L20" s="24">
        <f t="shared" si="3"/>
        <v>1183126.82</v>
      </c>
      <c r="M20" s="24">
        <f t="shared" si="3"/>
        <v>670843.6200000001</v>
      </c>
      <c r="N20" s="24">
        <f t="shared" si="3"/>
        <v>344626.01000000007</v>
      </c>
      <c r="O20" s="24">
        <f>O21+O22+O23+O24+O25+O26+O27+O28+O29</f>
        <v>12394751.409999998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1207150.09</v>
      </c>
      <c r="C21" s="28">
        <f aca="true" t="shared" si="4" ref="C21:N21">ROUND((C15+C16)*C7,2)</f>
        <v>852148.84</v>
      </c>
      <c r="D21" s="28">
        <f t="shared" si="4"/>
        <v>707852.84</v>
      </c>
      <c r="E21" s="28">
        <f t="shared" si="4"/>
        <v>333719.65</v>
      </c>
      <c r="F21" s="28">
        <f t="shared" si="4"/>
        <v>781895.11</v>
      </c>
      <c r="G21" s="28">
        <f t="shared" si="4"/>
        <v>986668.04</v>
      </c>
      <c r="H21" s="28">
        <f t="shared" si="4"/>
        <v>160655.3</v>
      </c>
      <c r="I21" s="28">
        <f t="shared" si="4"/>
        <v>956861.23</v>
      </c>
      <c r="J21" s="28">
        <f t="shared" si="4"/>
        <v>701871.46</v>
      </c>
      <c r="K21" s="28">
        <f t="shared" si="4"/>
        <v>1029686.01</v>
      </c>
      <c r="L21" s="28">
        <f t="shared" si="4"/>
        <v>882672.47</v>
      </c>
      <c r="M21" s="28">
        <f t="shared" si="4"/>
        <v>522831</v>
      </c>
      <c r="N21" s="28">
        <f t="shared" si="4"/>
        <v>307207.84</v>
      </c>
      <c r="O21" s="28">
        <f aca="true" t="shared" si="5" ref="O21:O29">SUM(B21:N21)</f>
        <v>9431219.879999999</v>
      </c>
    </row>
    <row r="22" spans="1:23" ht="18.75" customHeight="1">
      <c r="A22" s="26" t="s">
        <v>33</v>
      </c>
      <c r="B22" s="28">
        <f>IF(B18&lt;&gt;0,ROUND((B18-1)*B21,2),0)</f>
        <v>193747.3</v>
      </c>
      <c r="C22" s="28">
        <f aca="true" t="shared" si="6" ref="C22:N22">IF(C18&lt;&gt;0,ROUND((C18-1)*C21,2),0)</f>
        <v>181078.88</v>
      </c>
      <c r="D22" s="28">
        <f t="shared" si="6"/>
        <v>222207.54</v>
      </c>
      <c r="E22" s="28">
        <f t="shared" si="6"/>
        <v>-60257.25</v>
      </c>
      <c r="F22" s="28">
        <f t="shared" si="6"/>
        <v>220064.31</v>
      </c>
      <c r="G22" s="28">
        <f t="shared" si="6"/>
        <v>388827.8</v>
      </c>
      <c r="H22" s="28">
        <f t="shared" si="6"/>
        <v>92202.96</v>
      </c>
      <c r="I22" s="28">
        <f t="shared" si="6"/>
        <v>92580.22</v>
      </c>
      <c r="J22" s="28">
        <f t="shared" si="6"/>
        <v>207528.21</v>
      </c>
      <c r="K22" s="28">
        <f t="shared" si="6"/>
        <v>170347.23</v>
      </c>
      <c r="L22" s="28">
        <f t="shared" si="6"/>
        <v>200696.58</v>
      </c>
      <c r="M22" s="28">
        <f t="shared" si="6"/>
        <v>89738.64</v>
      </c>
      <c r="N22" s="28">
        <f t="shared" si="6"/>
        <v>10110.84</v>
      </c>
      <c r="O22" s="28">
        <f t="shared" si="5"/>
        <v>2008873.26</v>
      </c>
      <c r="W22" s="51"/>
    </row>
    <row r="23" spans="1:15" ht="18.75" customHeight="1">
      <c r="A23" s="26" t="s">
        <v>34</v>
      </c>
      <c r="B23" s="28">
        <v>67033.69</v>
      </c>
      <c r="C23" s="28">
        <v>44361.52</v>
      </c>
      <c r="D23" s="28">
        <v>32381.05</v>
      </c>
      <c r="E23" s="28">
        <v>11758.57</v>
      </c>
      <c r="F23" s="28">
        <v>42132.54</v>
      </c>
      <c r="G23" s="28">
        <v>65995.09</v>
      </c>
      <c r="H23" s="28">
        <v>6201</v>
      </c>
      <c r="I23" s="28">
        <v>46211.75</v>
      </c>
      <c r="J23" s="28">
        <v>38720.13</v>
      </c>
      <c r="K23" s="28">
        <v>59047</v>
      </c>
      <c r="L23" s="28">
        <v>54758.72</v>
      </c>
      <c r="M23" s="28">
        <v>26158.62</v>
      </c>
      <c r="N23" s="28">
        <v>16315.37</v>
      </c>
      <c r="O23" s="28">
        <f t="shared" si="5"/>
        <v>511075.04999999993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863.82</v>
      </c>
      <c r="D26" s="28">
        <v>770.97</v>
      </c>
      <c r="E26" s="28">
        <v>230.73</v>
      </c>
      <c r="F26" s="28">
        <v>835.68</v>
      </c>
      <c r="G26" s="28">
        <v>1153.63</v>
      </c>
      <c r="H26" s="28">
        <v>208.22</v>
      </c>
      <c r="I26" s="28">
        <v>877.89</v>
      </c>
      <c r="J26" s="28">
        <v>759.71</v>
      </c>
      <c r="K26" s="28">
        <v>1007.32</v>
      </c>
      <c r="L26" s="28">
        <v>911.65</v>
      </c>
      <c r="M26" s="28">
        <v>512.1</v>
      </c>
      <c r="N26" s="28">
        <v>267.32</v>
      </c>
      <c r="O26" s="28">
        <f t="shared" si="5"/>
        <v>9575.18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-46178</v>
      </c>
      <c r="C31" s="28">
        <f aca="true" t="shared" si="7" ref="C31:O31">+C32+C34+C47+C48+C49+C54-C55</f>
        <v>-46697.2</v>
      </c>
      <c r="D31" s="28">
        <f t="shared" si="7"/>
        <v>-29158.8</v>
      </c>
      <c r="E31" s="28">
        <f t="shared" si="7"/>
        <v>-9275.2</v>
      </c>
      <c r="F31" s="28">
        <f t="shared" si="7"/>
        <v>-28243.6</v>
      </c>
      <c r="G31" s="28">
        <f t="shared" si="7"/>
        <v>-60451.6</v>
      </c>
      <c r="H31" s="28">
        <f t="shared" si="7"/>
        <v>-15641.529999999999</v>
      </c>
      <c r="I31" s="28">
        <f t="shared" si="7"/>
        <v>-68138.4</v>
      </c>
      <c r="J31" s="28">
        <f t="shared" si="7"/>
        <v>-37602.4</v>
      </c>
      <c r="K31" s="28">
        <f t="shared" si="7"/>
        <v>-17864</v>
      </c>
      <c r="L31" s="28">
        <f t="shared" si="7"/>
        <v>-16557.2</v>
      </c>
      <c r="M31" s="28">
        <f t="shared" si="7"/>
        <v>-25137.2</v>
      </c>
      <c r="N31" s="28">
        <f t="shared" si="7"/>
        <v>-17560.4</v>
      </c>
      <c r="O31" s="28">
        <f t="shared" si="7"/>
        <v>-418505.53000000014</v>
      </c>
    </row>
    <row r="32" spans="1:15" ht="18.75" customHeight="1">
      <c r="A32" s="26" t="s">
        <v>38</v>
      </c>
      <c r="B32" s="29">
        <f>+B33</f>
        <v>-46178</v>
      </c>
      <c r="C32" s="29">
        <f>+C33</f>
        <v>-46697.2</v>
      </c>
      <c r="D32" s="29">
        <f aca="true" t="shared" si="8" ref="D32:O32">+D33</f>
        <v>-29158.8</v>
      </c>
      <c r="E32" s="29">
        <f t="shared" si="8"/>
        <v>-9275.2</v>
      </c>
      <c r="F32" s="29">
        <f t="shared" si="8"/>
        <v>-28243.6</v>
      </c>
      <c r="G32" s="29">
        <f t="shared" si="8"/>
        <v>-60451.6</v>
      </c>
      <c r="H32" s="29">
        <f t="shared" si="8"/>
        <v>-7801.2</v>
      </c>
      <c r="I32" s="29">
        <f t="shared" si="8"/>
        <v>-68138.4</v>
      </c>
      <c r="J32" s="29">
        <f t="shared" si="8"/>
        <v>-37602.4</v>
      </c>
      <c r="K32" s="29">
        <f t="shared" si="8"/>
        <v>-17864</v>
      </c>
      <c r="L32" s="29">
        <f t="shared" si="8"/>
        <v>-16557.2</v>
      </c>
      <c r="M32" s="29">
        <f t="shared" si="8"/>
        <v>-25137.2</v>
      </c>
      <c r="N32" s="29">
        <f t="shared" si="8"/>
        <v>-17560.4</v>
      </c>
      <c r="O32" s="29">
        <f t="shared" si="8"/>
        <v>-410665.20000000007</v>
      </c>
    </row>
    <row r="33" spans="1:26" ht="18.75" customHeight="1">
      <c r="A33" s="27" t="s">
        <v>39</v>
      </c>
      <c r="B33" s="16">
        <f>ROUND((-B9)*$G$3,2)</f>
        <v>-46178</v>
      </c>
      <c r="C33" s="16">
        <f aca="true" t="shared" si="9" ref="C33:N33">ROUND((-C9)*$G$3,2)</f>
        <v>-46697.2</v>
      </c>
      <c r="D33" s="16">
        <f t="shared" si="9"/>
        <v>-29158.8</v>
      </c>
      <c r="E33" s="16">
        <f t="shared" si="9"/>
        <v>-9275.2</v>
      </c>
      <c r="F33" s="16">
        <f t="shared" si="9"/>
        <v>-28243.6</v>
      </c>
      <c r="G33" s="16">
        <f t="shared" si="9"/>
        <v>-60451.6</v>
      </c>
      <c r="H33" s="16">
        <f t="shared" si="9"/>
        <v>-7801.2</v>
      </c>
      <c r="I33" s="16">
        <f t="shared" si="9"/>
        <v>-68138.4</v>
      </c>
      <c r="J33" s="16">
        <f t="shared" si="9"/>
        <v>-37602.4</v>
      </c>
      <c r="K33" s="16">
        <f t="shared" si="9"/>
        <v>-17864</v>
      </c>
      <c r="L33" s="16">
        <f t="shared" si="9"/>
        <v>-16557.2</v>
      </c>
      <c r="M33" s="16">
        <f t="shared" si="9"/>
        <v>-25137.2</v>
      </c>
      <c r="N33" s="16">
        <f t="shared" si="9"/>
        <v>-17560.4</v>
      </c>
      <c r="O33" s="30">
        <f aca="true" t="shared" si="10" ref="O33:O55">SUM(B33:N33)</f>
        <v>-410665.20000000007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-7840.33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-7840.3300000000745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-7840.33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-7840.33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1488344.2599999998</v>
      </c>
      <c r="C53" s="34">
        <f aca="true" t="shared" si="13" ref="C53:N53">+C20+C31</f>
        <v>1060873.8900000001</v>
      </c>
      <c r="D53" s="34">
        <f t="shared" si="13"/>
        <v>965279.75</v>
      </c>
      <c r="E53" s="34">
        <f t="shared" si="13"/>
        <v>287242.97</v>
      </c>
      <c r="F53" s="34">
        <f t="shared" si="13"/>
        <v>1047097.4400000001</v>
      </c>
      <c r="G53" s="34">
        <f t="shared" si="13"/>
        <v>1427485.48</v>
      </c>
      <c r="H53" s="34">
        <f t="shared" si="13"/>
        <v>258094.44999999998</v>
      </c>
      <c r="I53" s="34">
        <f t="shared" si="13"/>
        <v>1075029.7699999998</v>
      </c>
      <c r="J53" s="34">
        <f t="shared" si="13"/>
        <v>940947.49</v>
      </c>
      <c r="K53" s="34">
        <f t="shared" si="13"/>
        <v>1286508.7300000002</v>
      </c>
      <c r="L53" s="34">
        <f t="shared" si="13"/>
        <v>1166569.62</v>
      </c>
      <c r="M53" s="34">
        <f t="shared" si="13"/>
        <v>645706.4200000002</v>
      </c>
      <c r="N53" s="34">
        <f t="shared" si="13"/>
        <v>327065.61000000004</v>
      </c>
      <c r="O53" s="34">
        <f>SUM(B53:N53)</f>
        <v>11976245.88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74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1488344.2599999998</v>
      </c>
      <c r="C59" s="42">
        <f t="shared" si="14"/>
        <v>1060873.89</v>
      </c>
      <c r="D59" s="42">
        <f t="shared" si="14"/>
        <v>965279.75</v>
      </c>
      <c r="E59" s="42">
        <f t="shared" si="14"/>
        <v>287242.97</v>
      </c>
      <c r="F59" s="42">
        <f t="shared" si="14"/>
        <v>1047097.44</v>
      </c>
      <c r="G59" s="42">
        <f t="shared" si="14"/>
        <v>1427485.48</v>
      </c>
      <c r="H59" s="42">
        <f t="shared" si="14"/>
        <v>258094.45</v>
      </c>
      <c r="I59" s="42">
        <f t="shared" si="14"/>
        <v>1075029.77</v>
      </c>
      <c r="J59" s="42">
        <f t="shared" si="14"/>
        <v>940947.49</v>
      </c>
      <c r="K59" s="42">
        <f t="shared" si="14"/>
        <v>1286508.73</v>
      </c>
      <c r="L59" s="42">
        <f t="shared" si="14"/>
        <v>1166569.62</v>
      </c>
      <c r="M59" s="42">
        <f t="shared" si="14"/>
        <v>645706.41</v>
      </c>
      <c r="N59" s="42">
        <f t="shared" si="14"/>
        <v>327065.6</v>
      </c>
      <c r="O59" s="34">
        <f t="shared" si="14"/>
        <v>11976245.86</v>
      </c>
      <c r="Q59"/>
    </row>
    <row r="60" spans="1:18" ht="18.75" customHeight="1">
      <c r="A60" s="26" t="s">
        <v>54</v>
      </c>
      <c r="B60" s="42">
        <v>1217005.38</v>
      </c>
      <c r="C60" s="42">
        <v>753021.59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1970026.9699999997</v>
      </c>
      <c r="P60"/>
      <c r="Q60"/>
      <c r="R60" s="41"/>
    </row>
    <row r="61" spans="1:16" ht="18.75" customHeight="1">
      <c r="A61" s="26" t="s">
        <v>55</v>
      </c>
      <c r="B61" s="42">
        <v>271338.88</v>
      </c>
      <c r="C61" s="42">
        <v>307852.3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579191.1799999999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965279.75</v>
      </c>
      <c r="E62" s="43">
        <v>0</v>
      </c>
      <c r="F62" s="43">
        <v>0</v>
      </c>
      <c r="G62" s="43">
        <v>0</v>
      </c>
      <c r="H62" s="42">
        <v>258094.45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1223374.2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287242.97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287242.97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1047097.44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1047097.44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1427485.48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1427485.48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1075029.77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1075029.77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940947.49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940947.49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1286508.73</v>
      </c>
      <c r="L68" s="29">
        <v>1166569.62</v>
      </c>
      <c r="M68" s="43">
        <v>0</v>
      </c>
      <c r="N68" s="43">
        <v>0</v>
      </c>
      <c r="O68" s="34">
        <f t="shared" si="15"/>
        <v>2453078.35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645706.41</v>
      </c>
      <c r="N69" s="43">
        <v>0</v>
      </c>
      <c r="O69" s="34">
        <f t="shared" si="15"/>
        <v>645706.41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327065.6</v>
      </c>
      <c r="O70" s="46">
        <f t="shared" si="15"/>
        <v>327065.6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2023-09-13T19:14:31Z</dcterms:modified>
  <cp:category/>
  <cp:version/>
  <cp:contentType/>
  <cp:contentStatus/>
</cp:coreProperties>
</file>