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<sst xmlns="http://schemas.openxmlformats.org/spreadsheetml/2006/main" count="83" uniqueCount="82">
  <si>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</si>
  <si>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</si>
  <si>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</si>
  <si>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</si>
  <si>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</si>
  <si>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</si>
  <si>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</si>
  <si>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</si>
  <si>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</si>
  <si>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</si>
  <si>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</si>
  <si>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</si>
  <si>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</si>
  <si>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</si>
  <si>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</si>
  <si>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</si>
  <si>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</si>
  <si>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</si>
  <si>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</si>
  <si>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</si>
  <si>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</si>
  <si>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</si>
  <si>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</si>
  <si>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</si>
  <si>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</si>
  <si>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</si>
  <si>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</si>
  <si>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</si>
  <si>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</si>
  <si>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</si>
  <si>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</si>
  <si>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</si>
  <si>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</si>
  <si>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</si>
  <si>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</si>
  <si>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</si>
  <si>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</si>
  <si>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</si>
  <si>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</si>
  <si>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</si>
  <si>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</si>
  <si>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</si>
  <si>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</si>
  <si>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</si>
  <si>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</si>
  <si>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</si>
  <si>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</si>
  <si>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</si>
  <si>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</si>
  <si>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</si>
  <si>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</si>
  <si>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</si>
  <si>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</si>
  <si>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</si>
  <si>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</si>
  <si>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</si>
  <si>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</si>
  <si>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</si>
  <si>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</si>
  <si>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</si>
  <si>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</si>
  <si>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</si>
  <si>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</si>
  <si>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</si>
  <si>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</si>
  <si>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</si>
  <si>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</si>
  <si>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</si>
  <si>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</si>
  <si>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</si>
  <si>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</si>
  <si>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</si>
  <si>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</si>
  <si>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</si>
  <si>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</si>
  <si>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</si>
  <si>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</si>
  <si>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</si>
  <si>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30/09/23 - VENCIMENTO 06/10/23</t>
  </si>
  <si>
    <t>4. Remuneração Bruta do Operador (4.1 + 4.2 +....+ 4.9)</t>
  </si>
  <si>
    <t>4.9. Remuneração Veículos Elétricos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</si>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</sst>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179466</v>
      </c>
      <c r="C7" s="46">
        <f aca="true" t="shared" si="0" ref="C7:J7">+C8+C11</f>
        <v>148215</v>
      </c>
      <c r="D7" s="46">
        <f t="shared" si="0"/>
        <v>200246</v>
      </c>
      <c r="E7" s="46">
        <f t="shared" si="0"/>
        <v>97914</v>
      </c>
      <c r="F7" s="46">
        <f t="shared" si="0"/>
        <v>138583</v>
      </c>
      <c r="G7" s="46">
        <f t="shared" si="0"/>
        <v>151073</v>
      </c>
      <c r="H7" s="46">
        <f t="shared" si="0"/>
        <v>159916</v>
      </c>
      <c r="I7" s="46">
        <f t="shared" si="0"/>
        <v>209294</v>
      </c>
      <c r="J7" s="46">
        <f t="shared" si="0"/>
        <v>50709</v>
      </c>
      <c r="K7" s="38">
        <f aca="true" t="shared" si="1" ref="K7:K13">SUM(B7:J7)</f>
        <v>1335416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10748</v>
      </c>
      <c r="C8" s="44">
        <f t="shared" si="2"/>
        <v>12102</v>
      </c>
      <c r="D8" s="44">
        <f t="shared" si="2"/>
        <v>12262</v>
      </c>
      <c r="E8" s="44">
        <f t="shared" si="2"/>
        <v>7532</v>
      </c>
      <c r="F8" s="44">
        <f t="shared" si="2"/>
        <v>8110</v>
      </c>
      <c r="G8" s="44">
        <f t="shared" si="2"/>
        <v>5352</v>
      </c>
      <c r="H8" s="44">
        <f t="shared" si="2"/>
        <v>4207</v>
      </c>
      <c r="I8" s="44">
        <f t="shared" si="2"/>
        <v>10968</v>
      </c>
      <c r="J8" s="44">
        <f t="shared" si="2"/>
        <v>1539</v>
      </c>
      <c r="K8" s="38">
        <f t="shared" si="1"/>
        <v>72820</v>
      </c>
      <c r="L8"/>
      <c r="M8"/>
      <c r="N8"/>
    </row>
    <row r="9" spans="1:14" ht="16.5" customHeight="1">
      <c r="A9" s="22" t="s">
        <v>31</v>
      </c>
      <c r="B9" s="44">
        <v>10725</v>
      </c>
      <c r="C9" s="44">
        <v>12102</v>
      </c>
      <c r="D9" s="44">
        <v>12262</v>
      </c>
      <c r="E9" s="44">
        <v>7360</v>
      </c>
      <c r="F9" s="44">
        <v>8103</v>
      </c>
      <c r="G9" s="44">
        <v>5350</v>
      </c>
      <c r="H9" s="44">
        <v>4207</v>
      </c>
      <c r="I9" s="44">
        <v>10927</v>
      </c>
      <c r="J9" s="44">
        <v>1539</v>
      </c>
      <c r="K9" s="38">
        <f t="shared" si="1"/>
        <v>72575</v>
      </c>
      <c r="L9"/>
      <c r="M9"/>
      <c r="N9"/>
    </row>
    <row r="10" spans="1:14" ht="16.5" customHeight="1">
      <c r="A10" s="22" t="s">
        <v>30</v>
      </c>
      <c r="B10" s="44">
        <v>23</v>
      </c>
      <c r="C10" s="44">
        <v>0</v>
      </c>
      <c r="D10" s="44">
        <v>0</v>
      </c>
      <c r="E10" s="44">
        <v>172</v>
      </c>
      <c r="F10" s="44">
        <v>7</v>
      </c>
      <c r="G10" s="44">
        <v>2</v>
      </c>
      <c r="H10" s="44">
        <v>0</v>
      </c>
      <c r="I10" s="44">
        <v>41</v>
      </c>
      <c r="J10" s="44">
        <v>0</v>
      </c>
      <c r="K10" s="38">
        <f t="shared" si="1"/>
        <v>245</v>
      </c>
      <c r="L10"/>
      <c r="M10"/>
      <c r="N10"/>
    </row>
    <row r="11" spans="1:14" ht="16.5" customHeight="1">
      <c r="A11" s="43" t="s">
        <v>66</v>
      </c>
      <c r="B11" s="42">
        <v>168718</v>
      </c>
      <c r="C11" s="42">
        <v>136113</v>
      </c>
      <c r="D11" s="42">
        <v>187984</v>
      </c>
      <c r="E11" s="42">
        <v>90382</v>
      </c>
      <c r="F11" s="42">
        <v>130473</v>
      </c>
      <c r="G11" s="42">
        <v>145721</v>
      </c>
      <c r="H11" s="42">
        <v>155709</v>
      </c>
      <c r="I11" s="42">
        <v>198326</v>
      </c>
      <c r="J11" s="42">
        <v>49170</v>
      </c>
      <c r="K11" s="38">
        <f t="shared" si="1"/>
        <v>1262596</v>
      </c>
      <c r="L11" s="59"/>
      <c r="M11" s="59"/>
      <c r="N11" s="59"/>
    </row>
    <row r="12" spans="1:14" ht="16.5" customHeight="1">
      <c r="A12" s="22" t="s">
        <v>77</v>
      </c>
      <c r="B12" s="42">
        <v>13551</v>
      </c>
      <c r="C12" s="42">
        <v>11869</v>
      </c>
      <c r="D12" s="42">
        <v>15723</v>
      </c>
      <c r="E12" s="42">
        <v>9397</v>
      </c>
      <c r="F12" s="42">
        <v>8692</v>
      </c>
      <c r="G12" s="42">
        <v>8206</v>
      </c>
      <c r="H12" s="42">
        <v>7486</v>
      </c>
      <c r="I12" s="42">
        <v>10501</v>
      </c>
      <c r="J12" s="42">
        <v>2105</v>
      </c>
      <c r="K12" s="38">
        <f t="shared" si="1"/>
        <v>87530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155167</v>
      </c>
      <c r="C13" s="42">
        <f>+C11-C12</f>
        <v>124244</v>
      </c>
      <c r="D13" s="42">
        <f>+D11-D12</f>
        <v>172261</v>
      </c>
      <c r="E13" s="42">
        <f aca="true" t="shared" si="3" ref="E13:J13">+E11-E12</f>
        <v>80985</v>
      </c>
      <c r="F13" s="42">
        <f t="shared" si="3"/>
        <v>121781</v>
      </c>
      <c r="G13" s="42">
        <f t="shared" si="3"/>
        <v>137515</v>
      </c>
      <c r="H13" s="42">
        <f t="shared" si="3"/>
        <v>148223</v>
      </c>
      <c r="I13" s="42">
        <f t="shared" si="3"/>
        <v>187825</v>
      </c>
      <c r="J13" s="42">
        <f t="shared" si="3"/>
        <v>47065</v>
      </c>
      <c r="K13" s="38">
        <f t="shared" si="1"/>
        <v>1175066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1.124399019769937</v>
      </c>
      <c r="C18" s="39">
        <v>1.232518988933104</v>
      </c>
      <c r="D18" s="39">
        <v>1.139663804109216</v>
      </c>
      <c r="E18" s="39">
        <v>1.395085234078103</v>
      </c>
      <c r="F18" s="39">
        <v>1.056586438072609</v>
      </c>
      <c r="G18" s="39">
        <v>1.189043794145882</v>
      </c>
      <c r="H18" s="39">
        <v>1.230366724973415</v>
      </c>
      <c r="I18" s="39">
        <v>1.143327820273781</v>
      </c>
      <c r="J18" s="39">
        <v>1.083785926574625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SUM(B21:B29)</f>
        <v>942453.5200000001</v>
      </c>
      <c r="C20" s="36">
        <f aca="true" t="shared" si="4" ref="C20:J20">SUM(C21:C29)</f>
        <v>948403.5100000001</v>
      </c>
      <c r="D20" s="36">
        <f t="shared" si="4"/>
        <v>1307240.34</v>
      </c>
      <c r="E20" s="36">
        <f t="shared" si="4"/>
        <v>684798.4599999998</v>
      </c>
      <c r="F20" s="36">
        <f t="shared" si="4"/>
        <v>768494.5900000001</v>
      </c>
      <c r="G20" s="36">
        <f t="shared" si="4"/>
        <v>953002.8999999999</v>
      </c>
      <c r="H20" s="36">
        <f t="shared" si="4"/>
        <v>835140.9099999998</v>
      </c>
      <c r="I20" s="36">
        <f t="shared" si="4"/>
        <v>1067728.41</v>
      </c>
      <c r="J20" s="36">
        <f t="shared" si="4"/>
        <v>269073.80000000005</v>
      </c>
      <c r="K20" s="36">
        <f aca="true" t="shared" si="5" ref="K20:K29">SUM(B20:J20)</f>
        <v>7776336.44</v>
      </c>
      <c r="L20"/>
      <c r="M20"/>
      <c r="N20"/>
    </row>
    <row r="21" spans="1:14" ht="16.5" customHeight="1">
      <c r="A21" s="35" t="s">
        <v>27</v>
      </c>
      <c r="B21" s="58">
        <f>ROUND((B15+B16)*B7,2)</f>
        <v>810271.04</v>
      </c>
      <c r="C21" s="58">
        <f>ROUND((C15+C16)*C7,2)</f>
        <v>735146.4</v>
      </c>
      <c r="D21" s="58">
        <f aca="true" t="shared" si="6" ref="D21:J21">ROUND((D15+D16)*D7,2)</f>
        <v>1101052.63</v>
      </c>
      <c r="E21" s="58">
        <f t="shared" si="6"/>
        <v>468087.67</v>
      </c>
      <c r="F21" s="58">
        <f t="shared" si="6"/>
        <v>701105.26</v>
      </c>
      <c r="G21" s="58">
        <f t="shared" si="6"/>
        <v>772028.35</v>
      </c>
      <c r="H21" s="58">
        <f t="shared" si="6"/>
        <v>650698.2</v>
      </c>
      <c r="I21" s="58">
        <f t="shared" si="6"/>
        <v>860240.2</v>
      </c>
      <c r="J21" s="58">
        <f t="shared" si="6"/>
        <v>235837.42</v>
      </c>
      <c r="K21" s="30">
        <f t="shared" si="5"/>
        <v>6334467.17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100796.92</v>
      </c>
      <c r="C22" s="30">
        <f t="shared" si="7"/>
        <v>170935.5</v>
      </c>
      <c r="D22" s="30">
        <f t="shared" si="7"/>
        <v>153777.2</v>
      </c>
      <c r="E22" s="30">
        <f t="shared" si="7"/>
        <v>184934.53</v>
      </c>
      <c r="F22" s="30">
        <f t="shared" si="7"/>
        <v>39673.05</v>
      </c>
      <c r="G22" s="30">
        <f t="shared" si="7"/>
        <v>145947.17</v>
      </c>
      <c r="H22" s="30">
        <f t="shared" si="7"/>
        <v>149899.21</v>
      </c>
      <c r="I22" s="30">
        <f t="shared" si="7"/>
        <v>123296.35</v>
      </c>
      <c r="J22" s="30">
        <f t="shared" si="7"/>
        <v>19759.86</v>
      </c>
      <c r="K22" s="30">
        <f t="shared" si="5"/>
        <v>1089019.7900000003</v>
      </c>
      <c r="L22"/>
      <c r="M22"/>
      <c r="N22"/>
    </row>
    <row r="23" spans="1:14" ht="16.5" customHeight="1">
      <c r="A23" s="18" t="s">
        <v>25</v>
      </c>
      <c r="B23" s="30">
        <v>27036.27</v>
      </c>
      <c r="C23" s="30">
        <v>36261.78</v>
      </c>
      <c r="D23" s="30">
        <v>43815.62</v>
      </c>
      <c r="E23" s="30">
        <v>24585.28</v>
      </c>
      <c r="F23" s="30">
        <v>24021.27</v>
      </c>
      <c r="G23" s="30">
        <v>31000.82</v>
      </c>
      <c r="H23" s="30">
        <v>28833.98</v>
      </c>
      <c r="I23" s="30">
        <v>39537.5</v>
      </c>
      <c r="J23" s="30">
        <v>10837.46</v>
      </c>
      <c r="K23" s="30">
        <f t="shared" si="5"/>
        <v>265929.98000000004</v>
      </c>
      <c r="L23"/>
      <c r="M23"/>
      <c r="N23"/>
    </row>
    <row r="24" spans="1:14" ht="16.5" customHeight="1">
      <c r="A24" s="18" t="s">
        <v>24</v>
      </c>
      <c r="B24" s="30">
        <v>1829.11</v>
      </c>
      <c r="C24" s="34">
        <v>3658.22</v>
      </c>
      <c r="D24" s="34">
        <v>5487.33</v>
      </c>
      <c r="E24" s="30">
        <v>5487.33</v>
      </c>
      <c r="F24" s="30">
        <v>1829.11</v>
      </c>
      <c r="G24" s="34">
        <v>1829.11</v>
      </c>
      <c r="H24" s="34">
        <v>3658.22</v>
      </c>
      <c r="I24" s="34">
        <v>3658.22</v>
      </c>
      <c r="J24" s="34">
        <v>1829.11</v>
      </c>
      <c r="K24" s="30">
        <f t="shared" si="5"/>
        <v>29265.760000000002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1226.79</v>
      </c>
      <c r="C26" s="30">
        <v>1232.42</v>
      </c>
      <c r="D26" s="30">
        <v>1699.5</v>
      </c>
      <c r="E26" s="30">
        <v>891.96</v>
      </c>
      <c r="F26" s="30">
        <v>998.88</v>
      </c>
      <c r="G26" s="30">
        <v>1240.86</v>
      </c>
      <c r="H26" s="30">
        <v>1086.1</v>
      </c>
      <c r="I26" s="30">
        <v>1389.99</v>
      </c>
      <c r="J26" s="30">
        <v>348.9</v>
      </c>
      <c r="K26" s="30">
        <f t="shared" si="5"/>
        <v>10115.4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76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1020.18</v>
      </c>
      <c r="J28" s="30">
        <v>338.85</v>
      </c>
      <c r="K28" s="30">
        <f t="shared" si="5"/>
        <v>6823.69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38267.98</v>
      </c>
      <c r="J29" s="30">
        <v>0</v>
      </c>
      <c r="K29" s="30">
        <f t="shared" si="5"/>
        <v>38267.98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-47190</v>
      </c>
      <c r="C32" s="30">
        <f t="shared" si="8"/>
        <v>-53248.8</v>
      </c>
      <c r="D32" s="30">
        <f t="shared" si="8"/>
        <v>-1122126.76</v>
      </c>
      <c r="E32" s="30">
        <f t="shared" si="8"/>
        <v>-32384</v>
      </c>
      <c r="F32" s="30">
        <f t="shared" si="8"/>
        <v>-35653.2</v>
      </c>
      <c r="G32" s="30">
        <f t="shared" si="8"/>
        <v>-23540</v>
      </c>
      <c r="H32" s="30">
        <f t="shared" si="8"/>
        <v>-719862.2100000001</v>
      </c>
      <c r="I32" s="30">
        <f t="shared" si="8"/>
        <v>-48078.8</v>
      </c>
      <c r="J32" s="30">
        <f t="shared" si="8"/>
        <v>-229769.79</v>
      </c>
      <c r="K32" s="30">
        <f aca="true" t="shared" si="9" ref="K32:K40">SUM(B32:J32)</f>
        <v>-2311853.56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-47190</v>
      </c>
      <c r="C33" s="30">
        <f t="shared" si="10"/>
        <v>-53248.8</v>
      </c>
      <c r="D33" s="30">
        <f t="shared" si="10"/>
        <v>-53952.8</v>
      </c>
      <c r="E33" s="30">
        <f t="shared" si="10"/>
        <v>-32384</v>
      </c>
      <c r="F33" s="30">
        <f t="shared" si="10"/>
        <v>-35653.2</v>
      </c>
      <c r="G33" s="30">
        <f t="shared" si="10"/>
        <v>-23540</v>
      </c>
      <c r="H33" s="30">
        <f t="shared" si="10"/>
        <v>-18510.8</v>
      </c>
      <c r="I33" s="30">
        <f t="shared" si="10"/>
        <v>-48078.8</v>
      </c>
      <c r="J33" s="30">
        <f t="shared" si="10"/>
        <v>-6771.6</v>
      </c>
      <c r="K33" s="30">
        <f t="shared" si="9"/>
        <v>-319329.99999999994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-47190</v>
      </c>
      <c r="C34" s="30">
        <f t="shared" si="11"/>
        <v>-53248.8</v>
      </c>
      <c r="D34" s="30">
        <f t="shared" si="11"/>
        <v>-53952.8</v>
      </c>
      <c r="E34" s="30">
        <f t="shared" si="11"/>
        <v>-32384</v>
      </c>
      <c r="F34" s="30">
        <f t="shared" si="11"/>
        <v>-35653.2</v>
      </c>
      <c r="G34" s="30">
        <f t="shared" si="11"/>
        <v>-23540</v>
      </c>
      <c r="H34" s="30">
        <f t="shared" si="11"/>
        <v>-18510.8</v>
      </c>
      <c r="I34" s="30">
        <f t="shared" si="11"/>
        <v>-48078.8</v>
      </c>
      <c r="J34" s="30">
        <f t="shared" si="11"/>
        <v>-6771.6</v>
      </c>
      <c r="K34" s="30">
        <f t="shared" si="9"/>
        <v>-319329.99999999994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-1068173.96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-701351.41</v>
      </c>
      <c r="I38" s="27">
        <f t="shared" si="12"/>
        <v>0</v>
      </c>
      <c r="J38" s="27">
        <f t="shared" si="12"/>
        <v>-222998.19</v>
      </c>
      <c r="K38" s="30">
        <f t="shared" si="9"/>
        <v>-1992523.56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-24173.96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-6998.19</v>
      </c>
      <c r="K39" s="30">
        <f t="shared" si="9"/>
        <v>-31172.149999999998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-8351.41</v>
      </c>
      <c r="I48" s="17">
        <v>0</v>
      </c>
      <c r="J48" s="17">
        <v>0</v>
      </c>
      <c r="K48" s="30">
        <f t="shared" si="13"/>
        <v>-8351.41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895263.5200000001</v>
      </c>
      <c r="C55" s="27">
        <f t="shared" si="15"/>
        <v>895154.7100000001</v>
      </c>
      <c r="D55" s="27">
        <f t="shared" si="15"/>
        <v>185113.58000000007</v>
      </c>
      <c r="E55" s="27">
        <f t="shared" si="15"/>
        <v>652414.4599999998</v>
      </c>
      <c r="F55" s="27">
        <f t="shared" si="15"/>
        <v>732841.3900000001</v>
      </c>
      <c r="G55" s="27">
        <f t="shared" si="15"/>
        <v>929462.8999999999</v>
      </c>
      <c r="H55" s="27">
        <f t="shared" si="15"/>
        <v>115278.69999999972</v>
      </c>
      <c r="I55" s="27">
        <f t="shared" si="15"/>
        <v>1019649.6099999999</v>
      </c>
      <c r="J55" s="27">
        <f t="shared" si="15"/>
        <v>39304.01000000004</v>
      </c>
      <c r="K55" s="20">
        <f>SUM(B55:J55)</f>
        <v>5464482.879999999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895263.52</v>
      </c>
      <c r="C61" s="10">
        <f t="shared" si="17"/>
        <v>895154.7076214751</v>
      </c>
      <c r="D61" s="10">
        <f t="shared" si="17"/>
        <v>185113.57882011007</v>
      </c>
      <c r="E61" s="10">
        <f t="shared" si="17"/>
        <v>652414.4566344649</v>
      </c>
      <c r="F61" s="10">
        <f t="shared" si="17"/>
        <v>732841.389326464</v>
      </c>
      <c r="G61" s="10">
        <f t="shared" si="17"/>
        <v>929462.8984367629</v>
      </c>
      <c r="H61" s="10">
        <f t="shared" si="17"/>
        <v>115278.70323232483</v>
      </c>
      <c r="I61" s="10">
        <f>SUM(I62:I74)</f>
        <v>1019649.6199999999</v>
      </c>
      <c r="J61" s="10">
        <f t="shared" si="17"/>
        <v>39304.00673806964</v>
      </c>
      <c r="K61" s="5">
        <f>SUM(K62:K74)</f>
        <v>5464482.880809671</v>
      </c>
      <c r="L61" s="9"/>
    </row>
    <row r="62" spans="1:12" ht="16.5" customHeight="1">
      <c r="A62" s="7" t="s">
        <v>55</v>
      </c>
      <c r="B62" s="8">
        <v>784877.53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784877.53</v>
      </c>
      <c r="L62"/>
    </row>
    <row r="63" spans="1:12" ht="16.5" customHeight="1">
      <c r="A63" s="7" t="s">
        <v>56</v>
      </c>
      <c r="B63" s="8">
        <v>110385.99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110385.99</v>
      </c>
      <c r="L63"/>
    </row>
    <row r="64" spans="1:12" ht="16.5" customHeight="1">
      <c r="A64" s="7" t="s">
        <v>4</v>
      </c>
      <c r="B64" s="6">
        <v>0</v>
      </c>
      <c r="C64" s="8">
        <v>895154.7076214751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895154.7076214751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185113.57882011007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185113.57882011007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652414.4566344649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652414.4566344649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732841.389326464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732841.389326464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929462.8984367629</v>
      </c>
      <c r="H68" s="6">
        <v>0</v>
      </c>
      <c r="I68" s="6">
        <v>0</v>
      </c>
      <c r="J68" s="6">
        <v>0</v>
      </c>
      <c r="K68" s="5">
        <f t="shared" si="18"/>
        <v>929462.8984367629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115278.70323232483</v>
      </c>
      <c r="I69" s="6">
        <v>0</v>
      </c>
      <c r="J69" s="6">
        <v>0</v>
      </c>
      <c r="K69" s="5">
        <f t="shared" si="18"/>
        <v>115278.70323232483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390219.91</v>
      </c>
      <c r="J71" s="6">
        <v>0</v>
      </c>
      <c r="K71" s="5">
        <f t="shared" si="18"/>
        <v>390219.91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629429.71</v>
      </c>
      <c r="J72" s="6">
        <v>0</v>
      </c>
      <c r="K72" s="5">
        <f t="shared" si="18"/>
        <v>629429.71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39304.00673806964</v>
      </c>
      <c r="K73" s="5">
        <f t="shared" si="18"/>
        <v>39304.00673806964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2023-10-08T21:30:46Z</dcterms:modified>
  <cp:category/>
  <cp:version/>
  <cp:contentType/>
  <cp:contentStatus/>
</cp:coreProperties>
</file>