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<sst xmlns="http://schemas.openxmlformats.org/spreadsheetml/2006/main" count="83" uniqueCount="82">
  <si>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</si>
  <si>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</si>
  <si>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</si>
  <si>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</si>
  <si>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</si>
  <si>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</si>
  <si>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</si>
  <si>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</si>
  <si>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</si>
  <si>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</si>
  <si>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</si>
  <si>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</si>
  <si>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</si>
  <si>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</si>
  <si>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</si>
  <si>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</si>
  <si>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</si>
  <si>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</si>
  <si>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</si>
  <si>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</si>
  <si>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</si>
  <si>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</si>
  <si>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</si>
  <si>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</si>
  <si>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</si>
  <si>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</si>
  <si>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</si>
  <si>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</si>
  <si>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</si>
  <si>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</si>
  <si>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</si>
  <si>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</si>
  <si>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</si>
  <si>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</si>
  <si>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</si>
  <si>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</si>
  <si>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</si>
  <si>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</si>
  <si>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</si>
  <si>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</si>
  <si>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</si>
  <si>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</si>
  <si>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</si>
  <si>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</si>
  <si>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</si>
  <si>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</si>
  <si>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</si>
  <si>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</si>
  <si>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</si>
  <si>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</si>
  <si>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</si>
  <si>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</si>
  <si>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</si>
  <si>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</si>
  <si>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</si>
  <si>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</si>
  <si>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</si>
  <si>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</si>
  <si>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</si>
  <si>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</si>
  <si>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</si>
  <si>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</si>
  <si>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</si>
  <si>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</si>
  <si>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</si>
  <si>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</si>
  <si>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</si>
  <si>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</si>
  <si>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</si>
  <si>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</si>
  <si>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</si>
  <si>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</si>
  <si>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</si>
  <si>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</si>
  <si>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</si>
  <si>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</si>
  <si>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</si>
  <si>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</si>
  <si>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25/09/23 - VENCIMENTO 02/10/23</t>
  </si>
  <si>
    <t>4. Remuneração Bruta do Operador (4.1 + 4.2 +....+ 4.9)</t>
  </si>
  <si>
    <t>4.9. Remuneração Veículos Elétricos</t>
  </si>
  <si>
    <t>5.2.10.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</si>
</sst>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326999</v>
      </c>
      <c r="C7" s="46">
        <f aca="true" t="shared" si="0" ref="C7:J7">+C8+C11</f>
        <v>267192</v>
      </c>
      <c r="D7" s="46">
        <f t="shared" si="0"/>
        <v>314246</v>
      </c>
      <c r="E7" s="46">
        <f t="shared" si="0"/>
        <v>182147</v>
      </c>
      <c r="F7" s="46">
        <f t="shared" si="0"/>
        <v>232251</v>
      </c>
      <c r="G7" s="46">
        <f t="shared" si="0"/>
        <v>219941</v>
      </c>
      <c r="H7" s="46">
        <f t="shared" si="0"/>
        <v>235956</v>
      </c>
      <c r="I7" s="46">
        <f t="shared" si="0"/>
        <v>358502</v>
      </c>
      <c r="J7" s="46">
        <f t="shared" si="0"/>
        <v>115594</v>
      </c>
      <c r="K7" s="38">
        <f aca="true" t="shared" si="1" ref="K7:K13">SUM(B7:J7)</f>
        <v>2252828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15140</v>
      </c>
      <c r="C8" s="44">
        <f t="shared" si="2"/>
        <v>15786</v>
      </c>
      <c r="D8" s="44">
        <f t="shared" si="2"/>
        <v>14528</v>
      </c>
      <c r="E8" s="44">
        <f t="shared" si="2"/>
        <v>10303</v>
      </c>
      <c r="F8" s="44">
        <f t="shared" si="2"/>
        <v>11129</v>
      </c>
      <c r="G8" s="44">
        <f t="shared" si="2"/>
        <v>6022</v>
      </c>
      <c r="H8" s="44">
        <f t="shared" si="2"/>
        <v>5161</v>
      </c>
      <c r="I8" s="44">
        <f t="shared" si="2"/>
        <v>15356</v>
      </c>
      <c r="J8" s="44">
        <f t="shared" si="2"/>
        <v>3333</v>
      </c>
      <c r="K8" s="38">
        <f t="shared" si="1"/>
        <v>96758</v>
      </c>
      <c r="L8"/>
      <c r="M8"/>
      <c r="N8"/>
    </row>
    <row r="9" spans="1:14" ht="16.5" customHeight="1">
      <c r="A9" s="22" t="s">
        <v>31</v>
      </c>
      <c r="B9" s="44">
        <v>15095</v>
      </c>
      <c r="C9" s="44">
        <v>15786</v>
      </c>
      <c r="D9" s="44">
        <v>14528</v>
      </c>
      <c r="E9" s="44">
        <v>10088</v>
      </c>
      <c r="F9" s="44">
        <v>11114</v>
      </c>
      <c r="G9" s="44">
        <v>6019</v>
      </c>
      <c r="H9" s="44">
        <v>5161</v>
      </c>
      <c r="I9" s="44">
        <v>15292</v>
      </c>
      <c r="J9" s="44">
        <v>3333</v>
      </c>
      <c r="K9" s="38">
        <f t="shared" si="1"/>
        <v>96416</v>
      </c>
      <c r="L9"/>
      <c r="M9"/>
      <c r="N9"/>
    </row>
    <row r="10" spans="1:14" ht="16.5" customHeight="1">
      <c r="A10" s="22" t="s">
        <v>30</v>
      </c>
      <c r="B10" s="44">
        <v>45</v>
      </c>
      <c r="C10" s="44">
        <v>0</v>
      </c>
      <c r="D10" s="44">
        <v>0</v>
      </c>
      <c r="E10" s="44">
        <v>215</v>
      </c>
      <c r="F10" s="44">
        <v>15</v>
      </c>
      <c r="G10" s="44">
        <v>3</v>
      </c>
      <c r="H10" s="44">
        <v>0</v>
      </c>
      <c r="I10" s="44">
        <v>64</v>
      </c>
      <c r="J10" s="44">
        <v>0</v>
      </c>
      <c r="K10" s="38">
        <f t="shared" si="1"/>
        <v>342</v>
      </c>
      <c r="L10"/>
      <c r="M10"/>
      <c r="N10"/>
    </row>
    <row r="11" spans="1:14" ht="16.5" customHeight="1">
      <c r="A11" s="43" t="s">
        <v>66</v>
      </c>
      <c r="B11" s="42">
        <v>311859</v>
      </c>
      <c r="C11" s="42">
        <v>251406</v>
      </c>
      <c r="D11" s="42">
        <v>299718</v>
      </c>
      <c r="E11" s="42">
        <v>171844</v>
      </c>
      <c r="F11" s="42">
        <v>221122</v>
      </c>
      <c r="G11" s="42">
        <v>213919</v>
      </c>
      <c r="H11" s="42">
        <v>230795</v>
      </c>
      <c r="I11" s="42">
        <v>343146</v>
      </c>
      <c r="J11" s="42">
        <v>112261</v>
      </c>
      <c r="K11" s="38">
        <f t="shared" si="1"/>
        <v>2156070</v>
      </c>
      <c r="L11" s="59"/>
      <c r="M11" s="59"/>
      <c r="N11" s="59"/>
    </row>
    <row r="12" spans="1:14" ht="16.5" customHeight="1">
      <c r="A12" s="22" t="s">
        <v>77</v>
      </c>
      <c r="B12" s="42">
        <v>19836</v>
      </c>
      <c r="C12" s="42">
        <v>18575</v>
      </c>
      <c r="D12" s="42">
        <v>22235</v>
      </c>
      <c r="E12" s="42">
        <v>15440</v>
      </c>
      <c r="F12" s="42">
        <v>12869</v>
      </c>
      <c r="G12" s="42">
        <v>11392</v>
      </c>
      <c r="H12" s="42">
        <v>11398</v>
      </c>
      <c r="I12" s="42">
        <v>17871</v>
      </c>
      <c r="J12" s="42">
        <v>5009</v>
      </c>
      <c r="K12" s="38">
        <f t="shared" si="1"/>
        <v>134625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292023</v>
      </c>
      <c r="C13" s="42">
        <f>+C11-C12</f>
        <v>232831</v>
      </c>
      <c r="D13" s="42">
        <f>+D11-D12</f>
        <v>277483</v>
      </c>
      <c r="E13" s="42">
        <f aca="true" t="shared" si="3" ref="E13:J13">+E11-E12</f>
        <v>156404</v>
      </c>
      <c r="F13" s="42">
        <f t="shared" si="3"/>
        <v>208253</v>
      </c>
      <c r="G13" s="42">
        <f t="shared" si="3"/>
        <v>202527</v>
      </c>
      <c r="H13" s="42">
        <f t="shared" si="3"/>
        <v>219397</v>
      </c>
      <c r="I13" s="42">
        <f t="shared" si="3"/>
        <v>325275</v>
      </c>
      <c r="J13" s="42">
        <f t="shared" si="3"/>
        <v>107252</v>
      </c>
      <c r="K13" s="38">
        <f t="shared" si="1"/>
        <v>2021445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1.157768318906939</v>
      </c>
      <c r="C18" s="39">
        <v>1.217375438105166</v>
      </c>
      <c r="D18" s="39">
        <v>1.165060424514398</v>
      </c>
      <c r="E18" s="39">
        <v>1.422811752803941</v>
      </c>
      <c r="F18" s="39">
        <v>1.052229282425195</v>
      </c>
      <c r="G18" s="39">
        <v>1.197939738888014</v>
      </c>
      <c r="H18" s="39">
        <v>1.263146017411603</v>
      </c>
      <c r="I18" s="39">
        <v>1.128936473769478</v>
      </c>
      <c r="J18" s="39">
        <v>1.107334081526623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SUM(B21:B29)</f>
        <v>1772846.0799999998</v>
      </c>
      <c r="C20" s="36">
        <f aca="true" t="shared" si="4" ref="C20:J20">SUM(C21:C29)</f>
        <v>1671932.0400000003</v>
      </c>
      <c r="D20" s="36">
        <f t="shared" si="4"/>
        <v>2083375.3699999996</v>
      </c>
      <c r="E20" s="36">
        <f t="shared" si="4"/>
        <v>1288648.26</v>
      </c>
      <c r="F20" s="36">
        <f t="shared" si="4"/>
        <v>1279533.53</v>
      </c>
      <c r="G20" s="36">
        <f t="shared" si="4"/>
        <v>1392624.02</v>
      </c>
      <c r="H20" s="36">
        <f t="shared" si="4"/>
        <v>1261467.37</v>
      </c>
      <c r="I20" s="36">
        <f t="shared" si="4"/>
        <v>1778883.46</v>
      </c>
      <c r="J20" s="36">
        <f t="shared" si="4"/>
        <v>618053.78</v>
      </c>
      <c r="K20" s="36">
        <f aca="true" t="shared" si="5" ref="K20:K29">SUM(B20:J20)</f>
        <v>13147363.910000002</v>
      </c>
      <c r="L20"/>
      <c r="M20"/>
      <c r="N20"/>
    </row>
    <row r="21" spans="1:14" ht="16.5" customHeight="1">
      <c r="A21" s="35" t="s">
        <v>27</v>
      </c>
      <c r="B21" s="58">
        <f>ROUND((B15+B16)*B7,2)</f>
        <v>1476367.79</v>
      </c>
      <c r="C21" s="58">
        <f>ROUND((C15+C16)*C7,2)</f>
        <v>1325272.32</v>
      </c>
      <c r="D21" s="58">
        <f aca="true" t="shared" si="6" ref="D21:J21">ROUND((D15+D16)*D7,2)</f>
        <v>1727881.63</v>
      </c>
      <c r="E21" s="58">
        <f t="shared" si="6"/>
        <v>870771.95</v>
      </c>
      <c r="F21" s="58">
        <f t="shared" si="6"/>
        <v>1174981.03</v>
      </c>
      <c r="G21" s="58">
        <f t="shared" si="6"/>
        <v>1123964.49</v>
      </c>
      <c r="H21" s="58">
        <f t="shared" si="6"/>
        <v>960104.96</v>
      </c>
      <c r="I21" s="58">
        <f t="shared" si="6"/>
        <v>1473514.92</v>
      </c>
      <c r="J21" s="58">
        <f t="shared" si="6"/>
        <v>537604.58</v>
      </c>
      <c r="K21" s="30">
        <f t="shared" si="5"/>
        <v>10670463.670000002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232924.06</v>
      </c>
      <c r="C22" s="30">
        <f t="shared" si="7"/>
        <v>288081.65</v>
      </c>
      <c r="D22" s="30">
        <f t="shared" si="7"/>
        <v>285204.88</v>
      </c>
      <c r="E22" s="30">
        <f t="shared" si="7"/>
        <v>368172.61</v>
      </c>
      <c r="F22" s="30">
        <f t="shared" si="7"/>
        <v>61368.42</v>
      </c>
      <c r="G22" s="30">
        <f t="shared" si="7"/>
        <v>222477.24</v>
      </c>
      <c r="H22" s="30">
        <f t="shared" si="7"/>
        <v>252647.8</v>
      </c>
      <c r="I22" s="30">
        <f t="shared" si="7"/>
        <v>189989.82</v>
      </c>
      <c r="J22" s="30">
        <f t="shared" si="7"/>
        <v>57703.29</v>
      </c>
      <c r="K22" s="30">
        <f t="shared" si="5"/>
        <v>1958569.7700000003</v>
      </c>
      <c r="L22"/>
      <c r="M22"/>
      <c r="N22"/>
    </row>
    <row r="23" spans="1:14" ht="16.5" customHeight="1">
      <c r="A23" s="18" t="s">
        <v>25</v>
      </c>
      <c r="B23" s="30">
        <v>59002.41</v>
      </c>
      <c r="C23" s="30">
        <v>52403</v>
      </c>
      <c r="D23" s="30">
        <v>61716.66</v>
      </c>
      <c r="E23" s="30">
        <v>42366.59</v>
      </c>
      <c r="F23" s="30">
        <v>39458.18</v>
      </c>
      <c r="G23" s="30">
        <v>42273.97</v>
      </c>
      <c r="H23" s="30">
        <v>43075.55</v>
      </c>
      <c r="I23" s="30">
        <v>70691.23</v>
      </c>
      <c r="J23" s="30">
        <v>19957.78</v>
      </c>
      <c r="K23" s="30">
        <f t="shared" si="5"/>
        <v>430945.37</v>
      </c>
      <c r="L23"/>
      <c r="M23"/>
      <c r="N23"/>
    </row>
    <row r="24" spans="1:14" ht="16.5" customHeight="1">
      <c r="A24" s="18" t="s">
        <v>24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1429.38</v>
      </c>
      <c r="C26" s="30">
        <v>1347.78</v>
      </c>
      <c r="D26" s="30">
        <v>1676.99</v>
      </c>
      <c r="E26" s="30">
        <v>1038.27</v>
      </c>
      <c r="F26" s="30">
        <v>1029.83</v>
      </c>
      <c r="G26" s="30">
        <v>1122.68</v>
      </c>
      <c r="H26" s="30">
        <v>1015.76</v>
      </c>
      <c r="I26" s="30">
        <v>1432.2</v>
      </c>
      <c r="J26" s="30">
        <v>498.03</v>
      </c>
      <c r="K26" s="30">
        <f t="shared" si="5"/>
        <v>10590.920000000002</v>
      </c>
      <c r="L26" s="59"/>
      <c r="M26" s="59"/>
      <c r="N26" s="59"/>
    </row>
    <row r="27" spans="1:14" ht="16.5" customHeight="1">
      <c r="A27" s="18" t="s">
        <v>75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76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1020.18</v>
      </c>
      <c r="J28" s="30">
        <v>338.85</v>
      </c>
      <c r="K28" s="30">
        <f t="shared" si="5"/>
        <v>6823.69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38259.02</v>
      </c>
      <c r="J29" s="30">
        <v>0</v>
      </c>
      <c r="K29" s="30">
        <f t="shared" si="5"/>
        <v>38259.02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-108169.95</v>
      </c>
      <c r="C32" s="30">
        <f t="shared" si="8"/>
        <v>-74574.95999999999</v>
      </c>
      <c r="D32" s="30">
        <f t="shared" si="8"/>
        <v>-100584.69000000003</v>
      </c>
      <c r="E32" s="30">
        <f t="shared" si="8"/>
        <v>-84932.42</v>
      </c>
      <c r="F32" s="30">
        <f t="shared" si="8"/>
        <v>-48901.6</v>
      </c>
      <c r="G32" s="30">
        <f t="shared" si="8"/>
        <v>-54248.5</v>
      </c>
      <c r="H32" s="30">
        <f t="shared" si="8"/>
        <v>-43927.61</v>
      </c>
      <c r="I32" s="30">
        <f t="shared" si="8"/>
        <v>-80712.7</v>
      </c>
      <c r="J32" s="30">
        <f t="shared" si="8"/>
        <v>-25806.02000000001</v>
      </c>
      <c r="K32" s="30">
        <f aca="true" t="shared" si="9" ref="K32:K40">SUM(B32:J32)</f>
        <v>-621858.45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-108169.95</v>
      </c>
      <c r="C33" s="30">
        <f t="shared" si="10"/>
        <v>-74574.95999999999</v>
      </c>
      <c r="D33" s="30">
        <f t="shared" si="10"/>
        <v>-76410.65</v>
      </c>
      <c r="E33" s="30">
        <f t="shared" si="10"/>
        <v>-84932.42</v>
      </c>
      <c r="F33" s="30">
        <f t="shared" si="10"/>
        <v>-48901.6</v>
      </c>
      <c r="G33" s="30">
        <f t="shared" si="10"/>
        <v>-54248.5</v>
      </c>
      <c r="H33" s="30">
        <f t="shared" si="10"/>
        <v>-31312.940000000002</v>
      </c>
      <c r="I33" s="30">
        <f t="shared" si="10"/>
        <v>-80712.7</v>
      </c>
      <c r="J33" s="30">
        <f t="shared" si="10"/>
        <v>-18807.760000000002</v>
      </c>
      <c r="K33" s="30">
        <f t="shared" si="9"/>
        <v>-578071.48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-66418</v>
      </c>
      <c r="C34" s="30">
        <f t="shared" si="11"/>
        <v>-69458.4</v>
      </c>
      <c r="D34" s="30">
        <f t="shared" si="11"/>
        <v>-63923.2</v>
      </c>
      <c r="E34" s="30">
        <f t="shared" si="11"/>
        <v>-44387.2</v>
      </c>
      <c r="F34" s="30">
        <f t="shared" si="11"/>
        <v>-48901.6</v>
      </c>
      <c r="G34" s="30">
        <f t="shared" si="11"/>
        <v>-26483.6</v>
      </c>
      <c r="H34" s="30">
        <f t="shared" si="11"/>
        <v>-22708.4</v>
      </c>
      <c r="I34" s="30">
        <f t="shared" si="11"/>
        <v>-67284.8</v>
      </c>
      <c r="J34" s="30">
        <f t="shared" si="11"/>
        <v>-14665.2</v>
      </c>
      <c r="K34" s="30">
        <f t="shared" si="9"/>
        <v>-424230.39999999997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-41751.95</v>
      </c>
      <c r="C37" s="30">
        <v>-5116.56</v>
      </c>
      <c r="D37" s="30">
        <v>-12487.45</v>
      </c>
      <c r="E37" s="30">
        <v>-40545.22</v>
      </c>
      <c r="F37" s="26">
        <v>0</v>
      </c>
      <c r="G37" s="30">
        <v>-27764.9</v>
      </c>
      <c r="H37" s="30">
        <v>-8604.54</v>
      </c>
      <c r="I37" s="30">
        <v>-13427.9</v>
      </c>
      <c r="J37" s="30">
        <v>-4142.56</v>
      </c>
      <c r="K37" s="30">
        <f t="shared" si="9"/>
        <v>-153841.08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-24174.040000000037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-12614.67</v>
      </c>
      <c r="I38" s="27">
        <f t="shared" si="12"/>
        <v>0</v>
      </c>
      <c r="J38" s="27">
        <f t="shared" si="12"/>
        <v>-6998.260000000009</v>
      </c>
      <c r="K38" s="30">
        <f t="shared" si="9"/>
        <v>-43786.970000000045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81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-12614.67</v>
      </c>
      <c r="I48" s="17">
        <v>0</v>
      </c>
      <c r="J48" s="17">
        <v>0</v>
      </c>
      <c r="K48" s="30">
        <f t="shared" si="13"/>
        <v>-12614.67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1664676.13</v>
      </c>
      <c r="C55" s="27">
        <f t="shared" si="15"/>
        <v>1597357.0800000003</v>
      </c>
      <c r="D55" s="27">
        <f t="shared" si="15"/>
        <v>1982790.6799999997</v>
      </c>
      <c r="E55" s="27">
        <f t="shared" si="15"/>
        <v>1203715.84</v>
      </c>
      <c r="F55" s="27">
        <f t="shared" si="15"/>
        <v>1230631.93</v>
      </c>
      <c r="G55" s="27">
        <f t="shared" si="15"/>
        <v>1338375.52</v>
      </c>
      <c r="H55" s="27">
        <f t="shared" si="15"/>
        <v>1217539.76</v>
      </c>
      <c r="I55" s="27">
        <f t="shared" si="15"/>
        <v>1698170.76</v>
      </c>
      <c r="J55" s="27">
        <f t="shared" si="15"/>
        <v>592247.76</v>
      </c>
      <c r="K55" s="20">
        <f>SUM(B55:J55)</f>
        <v>12525505.459999999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1664676.13</v>
      </c>
      <c r="C61" s="10">
        <f t="shared" si="17"/>
        <v>1597357.081161803</v>
      </c>
      <c r="D61" s="10">
        <f t="shared" si="17"/>
        <v>1982790.675333552</v>
      </c>
      <c r="E61" s="10">
        <f t="shared" si="17"/>
        <v>1203715.844468574</v>
      </c>
      <c r="F61" s="10">
        <f t="shared" si="17"/>
        <v>1230631.926030513</v>
      </c>
      <c r="G61" s="10">
        <f t="shared" si="17"/>
        <v>1338375.5175710751</v>
      </c>
      <c r="H61" s="10">
        <f t="shared" si="17"/>
        <v>1217539.7565099862</v>
      </c>
      <c r="I61" s="10">
        <f>SUM(I62:I74)</f>
        <v>1698170.75</v>
      </c>
      <c r="J61" s="10">
        <f t="shared" si="17"/>
        <v>592247.763804493</v>
      </c>
      <c r="K61" s="5">
        <f>SUM(K62:K74)</f>
        <v>12525505.444879998</v>
      </c>
      <c r="L61" s="9"/>
    </row>
    <row r="62" spans="1:12" ht="16.5" customHeight="1">
      <c r="A62" s="7" t="s">
        <v>55</v>
      </c>
      <c r="B62" s="8">
        <v>1457590.42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1457590.42</v>
      </c>
      <c r="L62"/>
    </row>
    <row r="63" spans="1:12" ht="16.5" customHeight="1">
      <c r="A63" s="7" t="s">
        <v>56</v>
      </c>
      <c r="B63" s="8">
        <v>207085.71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207085.71</v>
      </c>
      <c r="L63"/>
    </row>
    <row r="64" spans="1:12" ht="16.5" customHeight="1">
      <c r="A64" s="7" t="s">
        <v>4</v>
      </c>
      <c r="B64" s="6">
        <v>0</v>
      </c>
      <c r="C64" s="8">
        <v>1597357.081161803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1597357.081161803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1982790.675333552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1982790.675333552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1203715.844468574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1203715.844468574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1230631.926030513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1230631.926030513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1338375.5175710751</v>
      </c>
      <c r="H68" s="6">
        <v>0</v>
      </c>
      <c r="I68" s="6">
        <v>0</v>
      </c>
      <c r="J68" s="6">
        <v>0</v>
      </c>
      <c r="K68" s="5">
        <f t="shared" si="18"/>
        <v>1338375.5175710751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1217539.7565099862</v>
      </c>
      <c r="I69" s="6">
        <v>0</v>
      </c>
      <c r="J69" s="6">
        <v>0</v>
      </c>
      <c r="K69" s="5">
        <f t="shared" si="18"/>
        <v>1217539.7565099862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628153.36</v>
      </c>
      <c r="J71" s="6">
        <v>0</v>
      </c>
      <c r="K71" s="5">
        <f t="shared" si="18"/>
        <v>628153.36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1070017.39</v>
      </c>
      <c r="J72" s="6">
        <v>0</v>
      </c>
      <c r="K72" s="5">
        <f t="shared" si="18"/>
        <v>1070017.39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592247.763804493</v>
      </c>
      <c r="K73" s="5">
        <f t="shared" si="18"/>
        <v>592247.763804493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2023-10-01T16:25:20Z</dcterms:modified>
  <cp:category/>
  <cp:version/>
  <cp:contentType/>
  <cp:contentStatus/>
</cp:coreProperties>
</file>