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<sst xmlns="http://schemas.openxmlformats.org/spreadsheetml/2006/main" count="83" uniqueCount="82">
  <si>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</si>
  <si>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</si>
  <si>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</si>
  <si>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</si>
  <si>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</si>
  <si>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</si>
  <si>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</si>
  <si>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</si>
  <si>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</si>
  <si>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</si>
  <si>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</si>
  <si>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</si>
  <si>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</si>
  <si>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</si>
  <si>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</si>
  <si>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</si>
  <si>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</si>
  <si>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</si>
  <si>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</si>
  <si>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</si>
  <si>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</si>
  <si>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</si>
  <si>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</si>
  <si>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</si>
  <si>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</si>
  <si>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</si>
  <si>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</si>
  <si>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</si>
  <si>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</si>
  <si>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</si>
  <si>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</si>
  <si>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</si>
  <si>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</si>
  <si>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</si>
  <si>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</si>
  <si>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</si>
  <si>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</si>
  <si>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</si>
  <si>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</si>
  <si>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</si>
  <si>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</si>
  <si>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</si>
  <si>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</si>
  <si>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</si>
  <si>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</si>
  <si>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</si>
  <si>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</si>
  <si>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</si>
  <si>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</si>
  <si>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</si>
  <si>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</si>
  <si>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</si>
  <si>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</si>
  <si>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</si>
  <si>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</si>
  <si>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</si>
  <si>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</si>
  <si>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</si>
  <si>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</si>
  <si>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</si>
  <si>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</si>
  <si>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</si>
  <si>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</si>
  <si>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</si>
  <si>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</si>
  <si>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</si>
  <si>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</si>
  <si>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</si>
  <si>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</si>
  <si>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</si>
  <si>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</si>
  <si>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</si>
  <si>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</si>
  <si>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</si>
  <si>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</si>
  <si>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</si>
  <si>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</si>
  <si>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</si>
  <si>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23/09/23 - VENCIMENTO 29/09/23</t>
  </si>
  <si>
    <t>4. Remuneração Bruta do Operador (4.1 + 4.2 +....+ 4.9)</t>
  </si>
  <si>
    <t>4.9. Remuneração Veículos Elétricos</t>
  </si>
  <si>
    <t>5.2.10.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</si>
</sst>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178044</v>
      </c>
      <c r="C7" s="46">
        <f aca="true" t="shared" si="0" ref="C7:J7">+C8+C11</f>
        <v>146749</v>
      </c>
      <c r="D7" s="46">
        <f t="shared" si="0"/>
        <v>192905</v>
      </c>
      <c r="E7" s="46">
        <f t="shared" si="0"/>
        <v>99641</v>
      </c>
      <c r="F7" s="46">
        <f t="shared" si="0"/>
        <v>141035</v>
      </c>
      <c r="G7" s="46">
        <f t="shared" si="0"/>
        <v>146814</v>
      </c>
      <c r="H7" s="46">
        <f t="shared" si="0"/>
        <v>157688</v>
      </c>
      <c r="I7" s="46">
        <f t="shared" si="0"/>
        <v>208336</v>
      </c>
      <c r="J7" s="46">
        <f t="shared" si="0"/>
        <v>49723</v>
      </c>
      <c r="K7" s="38">
        <f aca="true" t="shared" si="1" ref="K7:K13">SUM(B7:J7)</f>
        <v>1320935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10759</v>
      </c>
      <c r="C8" s="44">
        <f t="shared" si="2"/>
        <v>12355</v>
      </c>
      <c r="D8" s="44">
        <f t="shared" si="2"/>
        <v>12248</v>
      </c>
      <c r="E8" s="44">
        <f t="shared" si="2"/>
        <v>7495</v>
      </c>
      <c r="F8" s="44">
        <f t="shared" si="2"/>
        <v>8294</v>
      </c>
      <c r="G8" s="44">
        <f t="shared" si="2"/>
        <v>5382</v>
      </c>
      <c r="H8" s="44">
        <f t="shared" si="2"/>
        <v>4267</v>
      </c>
      <c r="I8" s="44">
        <f t="shared" si="2"/>
        <v>10611</v>
      </c>
      <c r="J8" s="44">
        <f t="shared" si="2"/>
        <v>1506</v>
      </c>
      <c r="K8" s="38">
        <f t="shared" si="1"/>
        <v>72917</v>
      </c>
      <c r="L8"/>
      <c r="M8"/>
      <c r="N8"/>
    </row>
    <row r="9" spans="1:14" ht="16.5" customHeight="1">
      <c r="A9" s="22" t="s">
        <v>31</v>
      </c>
      <c r="B9" s="44">
        <v>10733</v>
      </c>
      <c r="C9" s="44">
        <v>12355</v>
      </c>
      <c r="D9" s="44">
        <v>12248</v>
      </c>
      <c r="E9" s="44">
        <v>7345</v>
      </c>
      <c r="F9" s="44">
        <v>8276</v>
      </c>
      <c r="G9" s="44">
        <v>5381</v>
      </c>
      <c r="H9" s="44">
        <v>4267</v>
      </c>
      <c r="I9" s="44">
        <v>10582</v>
      </c>
      <c r="J9" s="44">
        <v>1506</v>
      </c>
      <c r="K9" s="38">
        <f t="shared" si="1"/>
        <v>72693</v>
      </c>
      <c r="L9"/>
      <c r="M9"/>
      <c r="N9"/>
    </row>
    <row r="10" spans="1:14" ht="16.5" customHeight="1">
      <c r="A10" s="22" t="s">
        <v>30</v>
      </c>
      <c r="B10" s="44">
        <v>26</v>
      </c>
      <c r="C10" s="44">
        <v>0</v>
      </c>
      <c r="D10" s="44">
        <v>0</v>
      </c>
      <c r="E10" s="44">
        <v>150</v>
      </c>
      <c r="F10" s="44">
        <v>18</v>
      </c>
      <c r="G10" s="44">
        <v>1</v>
      </c>
      <c r="H10" s="44">
        <v>0</v>
      </c>
      <c r="I10" s="44">
        <v>29</v>
      </c>
      <c r="J10" s="44">
        <v>0</v>
      </c>
      <c r="K10" s="38">
        <f t="shared" si="1"/>
        <v>224</v>
      </c>
      <c r="L10"/>
      <c r="M10"/>
      <c r="N10"/>
    </row>
    <row r="11" spans="1:14" ht="16.5" customHeight="1">
      <c r="A11" s="43" t="s">
        <v>66</v>
      </c>
      <c r="B11" s="42">
        <v>167285</v>
      </c>
      <c r="C11" s="42">
        <v>134394</v>
      </c>
      <c r="D11" s="42">
        <v>180657</v>
      </c>
      <c r="E11" s="42">
        <v>92146</v>
      </c>
      <c r="F11" s="42">
        <v>132741</v>
      </c>
      <c r="G11" s="42">
        <v>141432</v>
      </c>
      <c r="H11" s="42">
        <v>153421</v>
      </c>
      <c r="I11" s="42">
        <v>197725</v>
      </c>
      <c r="J11" s="42">
        <v>48217</v>
      </c>
      <c r="K11" s="38">
        <f t="shared" si="1"/>
        <v>1248018</v>
      </c>
      <c r="L11" s="59"/>
      <c r="M11" s="59"/>
      <c r="N11" s="59"/>
    </row>
    <row r="12" spans="1:14" ht="16.5" customHeight="1">
      <c r="A12" s="22" t="s">
        <v>77</v>
      </c>
      <c r="B12" s="42">
        <v>12779</v>
      </c>
      <c r="C12" s="42">
        <v>10894</v>
      </c>
      <c r="D12" s="42">
        <v>14495</v>
      </c>
      <c r="E12" s="42">
        <v>9101</v>
      </c>
      <c r="F12" s="42">
        <v>8581</v>
      </c>
      <c r="G12" s="42">
        <v>7905</v>
      </c>
      <c r="H12" s="42">
        <v>7423</v>
      </c>
      <c r="I12" s="42">
        <v>10116</v>
      </c>
      <c r="J12" s="42">
        <v>2060</v>
      </c>
      <c r="K12" s="38">
        <f t="shared" si="1"/>
        <v>83354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154506</v>
      </c>
      <c r="C13" s="42">
        <f>+C11-C12</f>
        <v>123500</v>
      </c>
      <c r="D13" s="42">
        <f>+D11-D12</f>
        <v>166162</v>
      </c>
      <c r="E13" s="42">
        <f aca="true" t="shared" si="3" ref="E13:J13">+E11-E12</f>
        <v>83045</v>
      </c>
      <c r="F13" s="42">
        <f t="shared" si="3"/>
        <v>124160</v>
      </c>
      <c r="G13" s="42">
        <f t="shared" si="3"/>
        <v>133527</v>
      </c>
      <c r="H13" s="42">
        <f t="shared" si="3"/>
        <v>145998</v>
      </c>
      <c r="I13" s="42">
        <f t="shared" si="3"/>
        <v>187609</v>
      </c>
      <c r="J13" s="42">
        <f t="shared" si="3"/>
        <v>46157</v>
      </c>
      <c r="K13" s="38">
        <f t="shared" si="1"/>
        <v>1164664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1.120843967197128</v>
      </c>
      <c r="C18" s="39">
        <v>1.203080039040207</v>
      </c>
      <c r="D18" s="39">
        <v>1.102925531414625</v>
      </c>
      <c r="E18" s="39">
        <v>1.380447174507821</v>
      </c>
      <c r="F18" s="39">
        <v>1.031516219389093</v>
      </c>
      <c r="G18" s="39">
        <v>1.162597647458924</v>
      </c>
      <c r="H18" s="39">
        <v>1.195962911954857</v>
      </c>
      <c r="I18" s="39">
        <v>1.122582227256937</v>
      </c>
      <c r="J18" s="39">
        <v>1.060624067408852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SUM(B21:B29)</f>
        <v>934344.9700000001</v>
      </c>
      <c r="C20" s="36">
        <f aca="true" t="shared" si="4" ref="C20:J20">SUM(C21:C29)</f>
        <v>917225.2200000001</v>
      </c>
      <c r="D20" s="36">
        <f t="shared" si="4"/>
        <v>1220097.0199999998</v>
      </c>
      <c r="E20" s="36">
        <f t="shared" si="4"/>
        <v>689117.25</v>
      </c>
      <c r="F20" s="36">
        <f t="shared" si="4"/>
        <v>764415.2000000001</v>
      </c>
      <c r="G20" s="36">
        <f t="shared" si="4"/>
        <v>909046.9799999999</v>
      </c>
      <c r="H20" s="36">
        <f t="shared" si="4"/>
        <v>802318.6699999999</v>
      </c>
      <c r="I20" s="36">
        <f t="shared" si="4"/>
        <v>1045173.51</v>
      </c>
      <c r="J20" s="36">
        <f t="shared" si="4"/>
        <v>257916.43000000002</v>
      </c>
      <c r="K20" s="36">
        <f aca="true" t="shared" si="5" ref="K20:K29">SUM(B20:J20)</f>
        <v>7539655.249999999</v>
      </c>
      <c r="L20"/>
      <c r="M20"/>
      <c r="N20"/>
    </row>
    <row r="21" spans="1:14" ht="16.5" customHeight="1">
      <c r="A21" s="35" t="s">
        <v>27</v>
      </c>
      <c r="B21" s="58">
        <f>ROUND((B15+B16)*B7,2)</f>
        <v>803850.86</v>
      </c>
      <c r="C21" s="58">
        <f>ROUND((C15+C16)*C7,2)</f>
        <v>727875.04</v>
      </c>
      <c r="D21" s="58">
        <f aca="true" t="shared" si="6" ref="D21:J21">ROUND((D15+D16)*D7,2)</f>
        <v>1060688.14</v>
      </c>
      <c r="E21" s="58">
        <f t="shared" si="6"/>
        <v>476343.76</v>
      </c>
      <c r="F21" s="58">
        <f t="shared" si="6"/>
        <v>713510.17</v>
      </c>
      <c r="G21" s="58">
        <f t="shared" si="6"/>
        <v>750263.58</v>
      </c>
      <c r="H21" s="58">
        <f t="shared" si="6"/>
        <v>641632.47</v>
      </c>
      <c r="I21" s="58">
        <f t="shared" si="6"/>
        <v>856302.63</v>
      </c>
      <c r="J21" s="58">
        <f t="shared" si="6"/>
        <v>231251.73</v>
      </c>
      <c r="K21" s="30">
        <f t="shared" si="5"/>
        <v>6261718.38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97140.53</v>
      </c>
      <c r="C22" s="30">
        <f t="shared" si="7"/>
        <v>147816.89</v>
      </c>
      <c r="D22" s="30">
        <f t="shared" si="7"/>
        <v>109171.89</v>
      </c>
      <c r="E22" s="30">
        <f t="shared" si="7"/>
        <v>181223.64</v>
      </c>
      <c r="F22" s="30">
        <f t="shared" si="7"/>
        <v>22487.14</v>
      </c>
      <c r="G22" s="30">
        <f t="shared" si="7"/>
        <v>121991.09</v>
      </c>
      <c r="H22" s="30">
        <f t="shared" si="7"/>
        <v>125736.17</v>
      </c>
      <c r="I22" s="30">
        <f t="shared" si="7"/>
        <v>104967.48</v>
      </c>
      <c r="J22" s="30">
        <f t="shared" si="7"/>
        <v>14019.42</v>
      </c>
      <c r="K22" s="30">
        <f t="shared" si="5"/>
        <v>924554.25</v>
      </c>
      <c r="L22"/>
      <c r="M22"/>
      <c r="N22"/>
    </row>
    <row r="23" spans="1:14" ht="16.5" customHeight="1">
      <c r="A23" s="18" t="s">
        <v>25</v>
      </c>
      <c r="B23" s="30">
        <v>28973.4</v>
      </c>
      <c r="C23" s="30">
        <v>35470.77</v>
      </c>
      <c r="D23" s="30">
        <v>41698.55</v>
      </c>
      <c r="E23" s="30">
        <v>24322.47</v>
      </c>
      <c r="F23" s="30">
        <v>24691.99</v>
      </c>
      <c r="G23" s="30">
        <v>32782.69</v>
      </c>
      <c r="H23" s="30">
        <v>29246.25</v>
      </c>
      <c r="I23" s="30">
        <v>39206.19</v>
      </c>
      <c r="J23" s="30">
        <v>10009.09</v>
      </c>
      <c r="K23" s="30">
        <f t="shared" si="5"/>
        <v>266401.4</v>
      </c>
      <c r="L23"/>
      <c r="M23"/>
      <c r="N23"/>
    </row>
    <row r="24" spans="1:14" ht="16.5" customHeight="1">
      <c r="A24" s="18" t="s">
        <v>24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1257.74</v>
      </c>
      <c r="C26" s="30">
        <v>1235.23</v>
      </c>
      <c r="D26" s="30">
        <v>1643.23</v>
      </c>
      <c r="E26" s="30">
        <v>928.54</v>
      </c>
      <c r="F26" s="30">
        <v>1029.83</v>
      </c>
      <c r="G26" s="30">
        <v>1223.98</v>
      </c>
      <c r="H26" s="30">
        <v>1080.48</v>
      </c>
      <c r="I26" s="30">
        <v>1406.87</v>
      </c>
      <c r="J26" s="30">
        <v>346.09</v>
      </c>
      <c r="K26" s="30">
        <f t="shared" si="5"/>
        <v>10151.990000000002</v>
      </c>
      <c r="L26" s="59"/>
      <c r="M26" s="59"/>
      <c r="N26" s="59"/>
    </row>
    <row r="27" spans="1:14" ht="16.5" customHeight="1">
      <c r="A27" s="18" t="s">
        <v>75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76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1020.18</v>
      </c>
      <c r="J28" s="30">
        <v>338.85</v>
      </c>
      <c r="K28" s="30">
        <f t="shared" si="5"/>
        <v>6823.69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38294.07</v>
      </c>
      <c r="J29" s="30">
        <v>0</v>
      </c>
      <c r="K29" s="30">
        <f t="shared" si="5"/>
        <v>38294.07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-47225.2</v>
      </c>
      <c r="C32" s="30">
        <f t="shared" si="8"/>
        <v>-54362</v>
      </c>
      <c r="D32" s="30">
        <f t="shared" si="8"/>
        <v>-1122065.24</v>
      </c>
      <c r="E32" s="30">
        <f t="shared" si="8"/>
        <v>-32318</v>
      </c>
      <c r="F32" s="30">
        <f t="shared" si="8"/>
        <v>-36414.4</v>
      </c>
      <c r="G32" s="30">
        <f t="shared" si="8"/>
        <v>-23676.4</v>
      </c>
      <c r="H32" s="30">
        <f t="shared" si="8"/>
        <v>-719797.99</v>
      </c>
      <c r="I32" s="30">
        <f t="shared" si="8"/>
        <v>-46560.8</v>
      </c>
      <c r="J32" s="30">
        <f t="shared" si="8"/>
        <v>-229624.66</v>
      </c>
      <c r="K32" s="30">
        <f aca="true" t="shared" si="9" ref="K32:K40">SUM(B32:J32)</f>
        <v>-2312044.69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-47225.2</v>
      </c>
      <c r="C33" s="30">
        <f t="shared" si="10"/>
        <v>-54362</v>
      </c>
      <c r="D33" s="30">
        <f t="shared" si="10"/>
        <v>-53891.2</v>
      </c>
      <c r="E33" s="30">
        <f t="shared" si="10"/>
        <v>-32318</v>
      </c>
      <c r="F33" s="30">
        <f t="shared" si="10"/>
        <v>-36414.4</v>
      </c>
      <c r="G33" s="30">
        <f t="shared" si="10"/>
        <v>-23676.4</v>
      </c>
      <c r="H33" s="30">
        <f t="shared" si="10"/>
        <v>-18774.8</v>
      </c>
      <c r="I33" s="30">
        <f t="shared" si="10"/>
        <v>-46560.8</v>
      </c>
      <c r="J33" s="30">
        <f t="shared" si="10"/>
        <v>-6626.4</v>
      </c>
      <c r="K33" s="30">
        <f t="shared" si="9"/>
        <v>-319849.2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-47225.2</v>
      </c>
      <c r="C34" s="30">
        <f t="shared" si="11"/>
        <v>-54362</v>
      </c>
      <c r="D34" s="30">
        <f t="shared" si="11"/>
        <v>-53891.2</v>
      </c>
      <c r="E34" s="30">
        <f t="shared" si="11"/>
        <v>-32318</v>
      </c>
      <c r="F34" s="30">
        <f t="shared" si="11"/>
        <v>-36414.4</v>
      </c>
      <c r="G34" s="30">
        <f t="shared" si="11"/>
        <v>-23676.4</v>
      </c>
      <c r="H34" s="30">
        <f t="shared" si="11"/>
        <v>-18774.8</v>
      </c>
      <c r="I34" s="30">
        <f t="shared" si="11"/>
        <v>-46560.8</v>
      </c>
      <c r="J34" s="30">
        <f t="shared" si="11"/>
        <v>-6626.4</v>
      </c>
      <c r="K34" s="30">
        <f t="shared" si="9"/>
        <v>-319849.2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-1068174.04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-701023.19</v>
      </c>
      <c r="I38" s="27">
        <f t="shared" si="12"/>
        <v>0</v>
      </c>
      <c r="J38" s="27">
        <f t="shared" si="12"/>
        <v>-222998.26</v>
      </c>
      <c r="K38" s="30">
        <f t="shared" si="9"/>
        <v>-1992195.49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81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-8023.19</v>
      </c>
      <c r="I48" s="17">
        <v>0</v>
      </c>
      <c r="J48" s="17">
        <v>0</v>
      </c>
      <c r="K48" s="30">
        <f t="shared" si="13"/>
        <v>-8023.19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887119.7700000001</v>
      </c>
      <c r="C55" s="27">
        <f t="shared" si="15"/>
        <v>862863.2200000001</v>
      </c>
      <c r="D55" s="27">
        <f t="shared" si="15"/>
        <v>98031.7799999998</v>
      </c>
      <c r="E55" s="27">
        <f t="shared" si="15"/>
        <v>656799.25</v>
      </c>
      <c r="F55" s="27">
        <f t="shared" si="15"/>
        <v>728000.8</v>
      </c>
      <c r="G55" s="27">
        <f t="shared" si="15"/>
        <v>885370.5799999998</v>
      </c>
      <c r="H55" s="27">
        <f t="shared" si="15"/>
        <v>82520.67999999993</v>
      </c>
      <c r="I55" s="27">
        <f t="shared" si="15"/>
        <v>998612.71</v>
      </c>
      <c r="J55" s="27">
        <f t="shared" si="15"/>
        <v>28291.77000000002</v>
      </c>
      <c r="K55" s="20">
        <f>SUM(B55:J55)</f>
        <v>5227610.5600000005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887119.77</v>
      </c>
      <c r="C61" s="10">
        <f t="shared" si="17"/>
        <v>862863.2215103271</v>
      </c>
      <c r="D61" s="10">
        <f t="shared" si="17"/>
        <v>98031.78045917791</v>
      </c>
      <c r="E61" s="10">
        <f t="shared" si="17"/>
        <v>656799.247582706</v>
      </c>
      <c r="F61" s="10">
        <f t="shared" si="17"/>
        <v>728000.8029905003</v>
      </c>
      <c r="G61" s="10">
        <f t="shared" si="17"/>
        <v>885370.5830379019</v>
      </c>
      <c r="H61" s="10">
        <f t="shared" si="17"/>
        <v>82520.67719078885</v>
      </c>
      <c r="I61" s="10">
        <f>SUM(I62:I74)</f>
        <v>998612.7100000001</v>
      </c>
      <c r="J61" s="10">
        <f t="shared" si="17"/>
        <v>28291.7704658866</v>
      </c>
      <c r="K61" s="5">
        <f>SUM(K62:K74)</f>
        <v>5227610.563237288</v>
      </c>
      <c r="L61" s="9"/>
    </row>
    <row r="62" spans="1:12" ht="16.5" customHeight="1">
      <c r="A62" s="7" t="s">
        <v>55</v>
      </c>
      <c r="B62" s="8">
        <v>777383.05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777383.05</v>
      </c>
      <c r="L62"/>
    </row>
    <row r="63" spans="1:12" ht="16.5" customHeight="1">
      <c r="A63" s="7" t="s">
        <v>56</v>
      </c>
      <c r="B63" s="8">
        <v>109736.72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109736.72</v>
      </c>
      <c r="L63"/>
    </row>
    <row r="64" spans="1:12" ht="16.5" customHeight="1">
      <c r="A64" s="7" t="s">
        <v>4</v>
      </c>
      <c r="B64" s="6">
        <v>0</v>
      </c>
      <c r="C64" s="8">
        <v>862863.2215103271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862863.2215103271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98031.78045917791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98031.78045917791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656799.247582706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656799.247582706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728000.8029905003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728000.8029905003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885370.5830379019</v>
      </c>
      <c r="H68" s="6">
        <v>0</v>
      </c>
      <c r="I68" s="6">
        <v>0</v>
      </c>
      <c r="J68" s="6">
        <v>0</v>
      </c>
      <c r="K68" s="5">
        <f t="shared" si="18"/>
        <v>885370.5830379019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82520.67719078885</v>
      </c>
      <c r="I69" s="6">
        <v>0</v>
      </c>
      <c r="J69" s="6">
        <v>0</v>
      </c>
      <c r="K69" s="5">
        <f t="shared" si="18"/>
        <v>82520.67719078885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382568.53</v>
      </c>
      <c r="J71" s="6">
        <v>0</v>
      </c>
      <c r="K71" s="5">
        <f t="shared" si="18"/>
        <v>382568.53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616044.18</v>
      </c>
      <c r="J72" s="6">
        <v>0</v>
      </c>
      <c r="K72" s="5">
        <f t="shared" si="18"/>
        <v>616044.18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28291.7704658866</v>
      </c>
      <c r="K73" s="5">
        <f t="shared" si="18"/>
        <v>28291.7704658866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2023-09-29T10:11:36Z</dcterms:modified>
  <cp:category/>
  <cp:version/>
  <cp:contentType/>
  <cp:contentStatus/>
</cp:coreProperties>
</file>