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<sst xmlns="http://schemas.openxmlformats.org/spreadsheetml/2006/main" count="82" uniqueCount="81">
  <si>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</si>
  <si>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</si>
  <si>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</si>
  <si>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</si>
  <si>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</si>
  <si>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</si>
  <si>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</si>
  <si>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</si>
  <si>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</si>
  <si>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</si>
  <si>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</si>
  <si>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</si>
  <si>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</si>
  <si>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</si>
  <si>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</si>
  <si>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</si>
  <si>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</si>
  <si>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</si>
  <si>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</si>
  <si>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</si>
  <si>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</si>
  <si>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</si>
  <si>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</si>
  <si>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</si>
  <si>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</si>
  <si>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</si>
  <si>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</si>
  <si>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</si>
  <si>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</si>
  <si>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</si>
  <si>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</si>
  <si>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</si>
  <si>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</si>
  <si>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</si>
  <si>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</si>
  <si>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</si>
  <si>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</si>
  <si>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</si>
  <si>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</si>
  <si>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</si>
  <si>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</si>
  <si>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</si>
  <si>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</si>
  <si>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</si>
  <si>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</si>
  <si>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</si>
  <si>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</si>
  <si>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</si>
  <si>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</si>
  <si>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</si>
  <si>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</si>
  <si>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</si>
  <si>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</si>
  <si>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</si>
  <si>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</si>
  <si>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</si>
  <si>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</si>
  <si>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</si>
  <si>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</si>
  <si>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</si>
  <si>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</si>
  <si>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</si>
  <si>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</si>
  <si>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</si>
  <si>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</si>
  <si>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</si>
  <si>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</si>
  <si>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</si>
  <si>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</si>
  <si>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</si>
  <si>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</si>
  <si>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</si>
  <si>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</si>
  <si>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</si>
  <si>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</si>
  <si>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</si>
  <si>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</si>
  <si>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</si>
  <si>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</si>
  <si>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</si>
  <si>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10/09/23 - VENCIMENTO 15/09/23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</si>
</sst>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95304</v>
      </c>
      <c r="C7" s="46">
        <f aca="true" t="shared" si="0" ref="C7:J7">+C8+C11</f>
        <v>70360</v>
      </c>
      <c r="D7" s="46">
        <f t="shared" si="0"/>
        <v>104916</v>
      </c>
      <c r="E7" s="46">
        <f t="shared" si="0"/>
        <v>48810</v>
      </c>
      <c r="F7" s="46">
        <f t="shared" si="0"/>
        <v>81533</v>
      </c>
      <c r="G7" s="46">
        <f t="shared" si="0"/>
        <v>78542</v>
      </c>
      <c r="H7" s="46">
        <f t="shared" si="0"/>
        <v>88752</v>
      </c>
      <c r="I7" s="46">
        <f t="shared" si="0"/>
        <v>117259</v>
      </c>
      <c r="J7" s="46">
        <f t="shared" si="0"/>
        <v>27527</v>
      </c>
      <c r="K7" s="38">
        <f aca="true" t="shared" si="1" ref="K7:K13">SUM(B7:J7)</f>
        <v>713003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6009</v>
      </c>
      <c r="C8" s="44">
        <f t="shared" si="2"/>
        <v>6177</v>
      </c>
      <c r="D8" s="44">
        <f t="shared" si="2"/>
        <v>7402</v>
      </c>
      <c r="E8" s="44">
        <f t="shared" si="2"/>
        <v>3833</v>
      </c>
      <c r="F8" s="44">
        <f t="shared" si="2"/>
        <v>5189</v>
      </c>
      <c r="G8" s="44">
        <f t="shared" si="2"/>
        <v>3441</v>
      </c>
      <c r="H8" s="44">
        <f t="shared" si="2"/>
        <v>2428</v>
      </c>
      <c r="I8" s="44">
        <f t="shared" si="2"/>
        <v>6669</v>
      </c>
      <c r="J8" s="44">
        <f t="shared" si="2"/>
        <v>894</v>
      </c>
      <c r="K8" s="38">
        <f t="shared" si="1"/>
        <v>42042</v>
      </c>
      <c r="L8"/>
      <c r="M8"/>
      <c r="N8"/>
    </row>
    <row r="9" spans="1:14" ht="16.5" customHeight="1">
      <c r="A9" s="22" t="s">
        <v>32</v>
      </c>
      <c r="B9" s="44">
        <v>6004</v>
      </c>
      <c r="C9" s="44">
        <v>6177</v>
      </c>
      <c r="D9" s="44">
        <v>7402</v>
      </c>
      <c r="E9" s="44">
        <v>3779</v>
      </c>
      <c r="F9" s="44">
        <v>5184</v>
      </c>
      <c r="G9" s="44">
        <v>3440</v>
      </c>
      <c r="H9" s="44">
        <v>2428</v>
      </c>
      <c r="I9" s="44">
        <v>6657</v>
      </c>
      <c r="J9" s="44">
        <v>894</v>
      </c>
      <c r="K9" s="38">
        <f t="shared" si="1"/>
        <v>41965</v>
      </c>
      <c r="L9"/>
      <c r="M9"/>
      <c r="N9"/>
    </row>
    <row r="10" spans="1:14" ht="16.5" customHeight="1">
      <c r="A10" s="22" t="s">
        <v>31</v>
      </c>
      <c r="B10" s="44">
        <v>5</v>
      </c>
      <c r="C10" s="44">
        <v>0</v>
      </c>
      <c r="D10" s="44">
        <v>0</v>
      </c>
      <c r="E10" s="44">
        <v>54</v>
      </c>
      <c r="F10" s="44">
        <v>5</v>
      </c>
      <c r="G10" s="44">
        <v>1</v>
      </c>
      <c r="H10" s="44">
        <v>0</v>
      </c>
      <c r="I10" s="44">
        <v>12</v>
      </c>
      <c r="J10" s="44">
        <v>0</v>
      </c>
      <c r="K10" s="38">
        <f t="shared" si="1"/>
        <v>77</v>
      </c>
      <c r="L10"/>
      <c r="M10"/>
      <c r="N10"/>
    </row>
    <row r="11" spans="1:14" ht="16.5" customHeight="1">
      <c r="A11" s="43" t="s">
        <v>67</v>
      </c>
      <c r="B11" s="42">
        <v>89295</v>
      </c>
      <c r="C11" s="42">
        <v>64183</v>
      </c>
      <c r="D11" s="42">
        <v>97514</v>
      </c>
      <c r="E11" s="42">
        <v>44977</v>
      </c>
      <c r="F11" s="42">
        <v>76344</v>
      </c>
      <c r="G11" s="42">
        <v>75101</v>
      </c>
      <c r="H11" s="42">
        <v>86324</v>
      </c>
      <c r="I11" s="42">
        <v>110590</v>
      </c>
      <c r="J11" s="42">
        <v>26633</v>
      </c>
      <c r="K11" s="38">
        <f t="shared" si="1"/>
        <v>670961</v>
      </c>
      <c r="L11" s="59"/>
      <c r="M11" s="59"/>
      <c r="N11" s="59"/>
    </row>
    <row r="12" spans="1:14" ht="16.5" customHeight="1">
      <c r="A12" s="22" t="s">
        <v>79</v>
      </c>
      <c r="B12" s="42">
        <v>8417</v>
      </c>
      <c r="C12" s="42">
        <v>6452</v>
      </c>
      <c r="D12" s="42">
        <v>10551</v>
      </c>
      <c r="E12" s="42">
        <v>5869</v>
      </c>
      <c r="F12" s="42">
        <v>6490</v>
      </c>
      <c r="G12" s="42">
        <v>4908</v>
      </c>
      <c r="H12" s="42">
        <v>4892</v>
      </c>
      <c r="I12" s="42">
        <v>7046</v>
      </c>
      <c r="J12" s="42">
        <v>1334</v>
      </c>
      <c r="K12" s="38">
        <f t="shared" si="1"/>
        <v>55959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80878</v>
      </c>
      <c r="C13" s="42">
        <f>+C11-C12</f>
        <v>57731</v>
      </c>
      <c r="D13" s="42">
        <f>+D11-D12</f>
        <v>86963</v>
      </c>
      <c r="E13" s="42">
        <f aca="true" t="shared" si="3" ref="E13:J13">+E11-E12</f>
        <v>39108</v>
      </c>
      <c r="F13" s="42">
        <f t="shared" si="3"/>
        <v>69854</v>
      </c>
      <c r="G13" s="42">
        <f t="shared" si="3"/>
        <v>70193</v>
      </c>
      <c r="H13" s="42">
        <f t="shared" si="3"/>
        <v>81432</v>
      </c>
      <c r="I13" s="42">
        <f t="shared" si="3"/>
        <v>103544</v>
      </c>
      <c r="J13" s="42">
        <f t="shared" si="3"/>
        <v>25299</v>
      </c>
      <c r="K13" s="38">
        <f t="shared" si="1"/>
        <v>615002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1.410870562792844</v>
      </c>
      <c r="C18" s="39">
        <v>1.595601436434166</v>
      </c>
      <c r="D18" s="39">
        <v>1.324207503563751</v>
      </c>
      <c r="E18" s="39">
        <v>1.671134943372751</v>
      </c>
      <c r="F18" s="39">
        <v>1.273759595394779</v>
      </c>
      <c r="G18" s="39">
        <v>1.430559008872361</v>
      </c>
      <c r="H18" s="39">
        <v>1.367709033031466</v>
      </c>
      <c r="I18" s="39">
        <v>1.409740935490689</v>
      </c>
      <c r="J18" s="39">
        <v>1.341321718897896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629298.79</v>
      </c>
      <c r="C20" s="36">
        <f aca="true" t="shared" si="4" ref="C20:J20">SUM(C21:C28)</f>
        <v>583246.35</v>
      </c>
      <c r="D20" s="36">
        <f t="shared" si="4"/>
        <v>800341.6800000002</v>
      </c>
      <c r="E20" s="36">
        <f t="shared" si="4"/>
        <v>414039.98000000004</v>
      </c>
      <c r="F20" s="36">
        <f t="shared" si="4"/>
        <v>544044.3400000001</v>
      </c>
      <c r="G20" s="36">
        <f t="shared" si="4"/>
        <v>593907.06</v>
      </c>
      <c r="H20" s="36">
        <f t="shared" si="4"/>
        <v>518421.43000000005</v>
      </c>
      <c r="I20" s="36">
        <f t="shared" si="4"/>
        <v>713476.8499999999</v>
      </c>
      <c r="J20" s="36">
        <f t="shared" si="4"/>
        <v>182528.4</v>
      </c>
      <c r="K20" s="36">
        <f aca="true" t="shared" si="5" ref="K20:K28">SUM(B20:J20)</f>
        <v>4979304.880000001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427247.83</v>
      </c>
      <c r="C21" s="58">
        <f>ROUND((C15+C16)*C7,2)</f>
        <v>346515.96</v>
      </c>
      <c r="D21" s="58">
        <f aca="true" t="shared" si="6" ref="D21:J21">ROUND((D15+D16)*D7,2)</f>
        <v>572799.39</v>
      </c>
      <c r="E21" s="58">
        <f t="shared" si="6"/>
        <v>231691.31</v>
      </c>
      <c r="F21" s="58">
        <f t="shared" si="6"/>
        <v>409564.72</v>
      </c>
      <c r="G21" s="58">
        <f t="shared" si="6"/>
        <v>398537.82</v>
      </c>
      <c r="H21" s="58">
        <f t="shared" si="6"/>
        <v>358575.83</v>
      </c>
      <c r="I21" s="58">
        <f t="shared" si="6"/>
        <v>478545.7</v>
      </c>
      <c r="J21" s="58">
        <f t="shared" si="6"/>
        <v>127116.93</v>
      </c>
      <c r="K21" s="30">
        <f t="shared" si="5"/>
        <v>3350595.4900000007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175543.56</v>
      </c>
      <c r="C22" s="30">
        <f t="shared" si="7"/>
        <v>206385.4</v>
      </c>
      <c r="D22" s="30">
        <f t="shared" si="7"/>
        <v>185705.86</v>
      </c>
      <c r="E22" s="30">
        <f t="shared" si="7"/>
        <v>155496.13</v>
      </c>
      <c r="F22" s="30">
        <f t="shared" si="7"/>
        <v>112122.27</v>
      </c>
      <c r="G22" s="30">
        <f t="shared" si="7"/>
        <v>171594.05</v>
      </c>
      <c r="H22" s="30">
        <f t="shared" si="7"/>
        <v>131851.57</v>
      </c>
      <c r="I22" s="30">
        <f t="shared" si="7"/>
        <v>196079.76</v>
      </c>
      <c r="J22" s="30">
        <f t="shared" si="7"/>
        <v>43387.77</v>
      </c>
      <c r="K22" s="30">
        <f t="shared" si="5"/>
        <v>1378166.37</v>
      </c>
      <c r="L22"/>
      <c r="M22"/>
      <c r="N22"/>
    </row>
    <row r="23" spans="1:14" ht="16.5" customHeight="1">
      <c r="A23" s="18" t="s">
        <v>26</v>
      </c>
      <c r="B23" s="30">
        <v>22096.27</v>
      </c>
      <c r="C23" s="30">
        <v>24321.86</v>
      </c>
      <c r="D23" s="30">
        <v>33300.81</v>
      </c>
      <c r="E23" s="30">
        <v>19706.76</v>
      </c>
      <c r="F23" s="30">
        <v>18547.04</v>
      </c>
      <c r="G23" s="30">
        <v>19774.01</v>
      </c>
      <c r="H23" s="30">
        <v>22309.95</v>
      </c>
      <c r="I23" s="30">
        <v>32386.48</v>
      </c>
      <c r="J23" s="30">
        <v>9359.37</v>
      </c>
      <c r="K23" s="30">
        <f t="shared" si="5"/>
        <v>201802.55000000002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1288.69</v>
      </c>
      <c r="C26" s="30">
        <v>1195.84</v>
      </c>
      <c r="D26" s="30">
        <v>1640.41</v>
      </c>
      <c r="E26" s="30">
        <v>846.94</v>
      </c>
      <c r="F26" s="30">
        <v>1114.24</v>
      </c>
      <c r="G26" s="30">
        <v>1215.54</v>
      </c>
      <c r="H26" s="30">
        <v>1060.78</v>
      </c>
      <c r="I26" s="30">
        <v>1460.33</v>
      </c>
      <c r="J26" s="30">
        <v>374.23</v>
      </c>
      <c r="K26" s="30">
        <f t="shared" si="5"/>
        <v>10196.999999999998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-26417.6</v>
      </c>
      <c r="C31" s="30">
        <f t="shared" si="8"/>
        <v>-27178.8</v>
      </c>
      <c r="D31" s="30">
        <f t="shared" si="8"/>
        <v>-542742.84</v>
      </c>
      <c r="E31" s="30">
        <f t="shared" si="8"/>
        <v>-16627.6</v>
      </c>
      <c r="F31" s="30">
        <f t="shared" si="8"/>
        <v>-22809.6</v>
      </c>
      <c r="G31" s="30">
        <f t="shared" si="8"/>
        <v>-15136</v>
      </c>
      <c r="H31" s="30">
        <f t="shared" si="8"/>
        <v>-388683.2</v>
      </c>
      <c r="I31" s="30">
        <f t="shared" si="8"/>
        <v>-29290.8</v>
      </c>
      <c r="J31" s="30">
        <f t="shared" si="8"/>
        <v>-118931.86</v>
      </c>
      <c r="K31" s="30">
        <f aca="true" t="shared" si="9" ref="K31:K39">SUM(B31:J31)</f>
        <v>-1187818.3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-26417.6</v>
      </c>
      <c r="C32" s="30">
        <f t="shared" si="10"/>
        <v>-27178.8</v>
      </c>
      <c r="D32" s="30">
        <f t="shared" si="10"/>
        <v>-32568.8</v>
      </c>
      <c r="E32" s="30">
        <f t="shared" si="10"/>
        <v>-16627.6</v>
      </c>
      <c r="F32" s="30">
        <f t="shared" si="10"/>
        <v>-22809.6</v>
      </c>
      <c r="G32" s="30">
        <f t="shared" si="10"/>
        <v>-15136</v>
      </c>
      <c r="H32" s="30">
        <f t="shared" si="10"/>
        <v>-10683.2</v>
      </c>
      <c r="I32" s="30">
        <f t="shared" si="10"/>
        <v>-29290.8</v>
      </c>
      <c r="J32" s="30">
        <f t="shared" si="10"/>
        <v>-3933.6</v>
      </c>
      <c r="K32" s="30">
        <f t="shared" si="9"/>
        <v>-184646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-26417.6</v>
      </c>
      <c r="C33" s="30">
        <f t="shared" si="11"/>
        <v>-27178.8</v>
      </c>
      <c r="D33" s="30">
        <f t="shared" si="11"/>
        <v>-32568.8</v>
      </c>
      <c r="E33" s="30">
        <f t="shared" si="11"/>
        <v>-16627.6</v>
      </c>
      <c r="F33" s="30">
        <f t="shared" si="11"/>
        <v>-22809.6</v>
      </c>
      <c r="G33" s="30">
        <f t="shared" si="11"/>
        <v>-15136</v>
      </c>
      <c r="H33" s="30">
        <f t="shared" si="11"/>
        <v>-10683.2</v>
      </c>
      <c r="I33" s="30">
        <f t="shared" si="11"/>
        <v>-29290.8</v>
      </c>
      <c r="J33" s="30">
        <f t="shared" si="11"/>
        <v>-3933.6</v>
      </c>
      <c r="K33" s="30">
        <f t="shared" si="9"/>
        <v>-184646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-510174.04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-114998.26</v>
      </c>
      <c r="K37" s="30">
        <f t="shared" si="9"/>
        <v>-1003172.3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602881.1900000001</v>
      </c>
      <c r="C54" s="27">
        <f t="shared" si="15"/>
        <v>556067.5499999999</v>
      </c>
      <c r="D54" s="27">
        <f t="shared" si="15"/>
        <v>257598.8400000002</v>
      </c>
      <c r="E54" s="27">
        <f t="shared" si="15"/>
        <v>397412.38000000006</v>
      </c>
      <c r="F54" s="27">
        <f t="shared" si="15"/>
        <v>521234.7400000001</v>
      </c>
      <c r="G54" s="27">
        <f t="shared" si="15"/>
        <v>578771.06</v>
      </c>
      <c r="H54" s="27">
        <f t="shared" si="15"/>
        <v>129738.23000000004</v>
      </c>
      <c r="I54" s="27">
        <f t="shared" si="15"/>
        <v>684186.0499999998</v>
      </c>
      <c r="J54" s="27">
        <f t="shared" si="15"/>
        <v>63596.53999999999</v>
      </c>
      <c r="K54" s="20">
        <f>SUM(B54:J54)</f>
        <v>3791486.58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602881.18</v>
      </c>
      <c r="C60" s="10">
        <f t="shared" si="17"/>
        <v>556067.5546429158</v>
      </c>
      <c r="D60" s="10">
        <f t="shared" si="17"/>
        <v>257598.84886980697</v>
      </c>
      <c r="E60" s="10">
        <f t="shared" si="17"/>
        <v>397412.37920671003</v>
      </c>
      <c r="F60" s="10">
        <f t="shared" si="17"/>
        <v>521234.743403887</v>
      </c>
      <c r="G60" s="10">
        <f t="shared" si="17"/>
        <v>578771.0485397041</v>
      </c>
      <c r="H60" s="10">
        <f t="shared" si="17"/>
        <v>129738.22805736202</v>
      </c>
      <c r="I60" s="10">
        <f>SUM(I61:I73)</f>
        <v>684186.05</v>
      </c>
      <c r="J60" s="10">
        <f t="shared" si="17"/>
        <v>63596.543637593306</v>
      </c>
      <c r="K60" s="5">
        <f>SUM(K61:K73)</f>
        <v>3791486.5763579793</v>
      </c>
      <c r="L60" s="9"/>
    </row>
    <row r="61" spans="1:12" ht="16.5" customHeight="1">
      <c r="A61" s="7" t="s">
        <v>56</v>
      </c>
      <c r="B61" s="8">
        <v>528545.93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528545.93</v>
      </c>
      <c r="L61"/>
    </row>
    <row r="62" spans="1:12" ht="16.5" customHeight="1">
      <c r="A62" s="7" t="s">
        <v>57</v>
      </c>
      <c r="B62" s="8">
        <v>74335.25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74335.25</v>
      </c>
      <c r="L62"/>
    </row>
    <row r="63" spans="1:12" ht="16.5" customHeight="1">
      <c r="A63" s="7" t="s">
        <v>4</v>
      </c>
      <c r="B63" s="6">
        <v>0</v>
      </c>
      <c r="C63" s="8">
        <v>556067.5546429158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556067.5546429158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257598.84886980697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257598.84886980697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397412.37920671003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397412.37920671003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521234.743403887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521234.743403887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578771.0485397041</v>
      </c>
      <c r="H67" s="6">
        <v>0</v>
      </c>
      <c r="I67" s="6">
        <v>0</v>
      </c>
      <c r="J67" s="6">
        <v>0</v>
      </c>
      <c r="K67" s="5">
        <f t="shared" si="18"/>
        <v>578771.0485397041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129738.22805736202</v>
      </c>
      <c r="I68" s="6">
        <v>0</v>
      </c>
      <c r="J68" s="6">
        <v>0</v>
      </c>
      <c r="K68" s="5">
        <f t="shared" si="18"/>
        <v>129738.22805736202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270664</v>
      </c>
      <c r="J70" s="6">
        <v>0</v>
      </c>
      <c r="K70" s="5">
        <f t="shared" si="18"/>
        <v>270664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413522.05</v>
      </c>
      <c r="J71" s="6">
        <v>0</v>
      </c>
      <c r="K71" s="5">
        <f t="shared" si="18"/>
        <v>413522.05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63596.543637593306</v>
      </c>
      <c r="K72" s="5">
        <f t="shared" si="18"/>
        <v>63596.543637593306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2023-09-14T18:45:57Z</dcterms:modified>
  <cp:category/>
  <cp:version/>
  <cp:contentType/>
  <cp:contentStatus/>
</cp:coreProperties>
</file>