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<sst xmlns="http://schemas.openxmlformats.org/spreadsheetml/2006/main" count="82" uniqueCount="81">
  <si>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</si>
  <si>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</si>
  <si>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</si>
  <si>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</si>
  <si>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</si>
  <si>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</si>
  <si>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</si>
  <si>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</si>
  <si>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</si>
  <si>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</si>
  <si>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</si>
  <si>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</si>
  <si>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</si>
  <si>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</si>
  <si>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</si>
  <si>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</si>
  <si>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</si>
  <si>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</si>
  <si>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</si>
  <si>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</si>
  <si>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</si>
  <si>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</si>
  <si>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</si>
  <si>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</si>
  <si>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</si>
  <si>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</si>
  <si>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</si>
  <si>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</si>
  <si>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</si>
  <si>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</si>
  <si>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</si>
  <si>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</si>
  <si>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</si>
  <si>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</si>
  <si>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</si>
  <si>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</si>
  <si>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</si>
  <si>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</si>
  <si>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</si>
  <si>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</si>
  <si>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</si>
  <si>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</si>
  <si>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</si>
  <si>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</si>
  <si>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</si>
  <si>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</si>
  <si>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</si>
  <si>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</si>
  <si>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</si>
  <si>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</si>
  <si>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</si>
  <si>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</si>
  <si>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</si>
  <si>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</si>
  <si>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</si>
  <si>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</si>
  <si>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</si>
  <si>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</si>
  <si>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</si>
  <si>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</si>
  <si>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</si>
  <si>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</si>
  <si>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</si>
  <si>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</si>
  <si>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</si>
  <si>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</si>
  <si>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</si>
  <si>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</si>
  <si>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</si>
  <si>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</si>
  <si>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</si>
  <si>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</si>
  <si>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</si>
  <si>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</si>
  <si>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</si>
  <si>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</si>
  <si>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</si>
  <si>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</si>
  <si>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</si>
  <si>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</si>
  <si>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03/09/23 - VENCIMENTO 11/09/23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</si>
</sst>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95345</v>
      </c>
      <c r="C7" s="46">
        <f aca="true" t="shared" si="0" ref="C7:J7">+C8+C11</f>
        <v>68840</v>
      </c>
      <c r="D7" s="46">
        <f t="shared" si="0"/>
        <v>97952</v>
      </c>
      <c r="E7" s="46">
        <f t="shared" si="0"/>
        <v>48481</v>
      </c>
      <c r="F7" s="46">
        <f t="shared" si="0"/>
        <v>81340</v>
      </c>
      <c r="G7" s="46">
        <f t="shared" si="0"/>
        <v>78836</v>
      </c>
      <c r="H7" s="46">
        <f t="shared" si="0"/>
        <v>87211</v>
      </c>
      <c r="I7" s="46">
        <f t="shared" si="0"/>
        <v>118596</v>
      </c>
      <c r="J7" s="46">
        <f t="shared" si="0"/>
        <v>27816</v>
      </c>
      <c r="K7" s="38">
        <f aca="true" t="shared" si="1" ref="K7:K13">SUM(B7:J7)</f>
        <v>704417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5968</v>
      </c>
      <c r="C8" s="44">
        <f t="shared" si="2"/>
        <v>5790</v>
      </c>
      <c r="D8" s="44">
        <f t="shared" si="2"/>
        <v>6384</v>
      </c>
      <c r="E8" s="44">
        <f t="shared" si="2"/>
        <v>3646</v>
      </c>
      <c r="F8" s="44">
        <f t="shared" si="2"/>
        <v>5197</v>
      </c>
      <c r="G8" s="44">
        <f t="shared" si="2"/>
        <v>3350</v>
      </c>
      <c r="H8" s="44">
        <f t="shared" si="2"/>
        <v>2305</v>
      </c>
      <c r="I8" s="44">
        <f t="shared" si="2"/>
        <v>6564</v>
      </c>
      <c r="J8" s="44">
        <f t="shared" si="2"/>
        <v>875</v>
      </c>
      <c r="K8" s="38">
        <f t="shared" si="1"/>
        <v>40079</v>
      </c>
      <c r="L8"/>
      <c r="M8"/>
      <c r="N8"/>
    </row>
    <row r="9" spans="1:14" ht="16.5" customHeight="1">
      <c r="A9" s="22" t="s">
        <v>32</v>
      </c>
      <c r="B9" s="44">
        <v>5963</v>
      </c>
      <c r="C9" s="44">
        <v>5790</v>
      </c>
      <c r="D9" s="44">
        <v>6384</v>
      </c>
      <c r="E9" s="44">
        <v>3584</v>
      </c>
      <c r="F9" s="44">
        <v>5188</v>
      </c>
      <c r="G9" s="44">
        <v>3350</v>
      </c>
      <c r="H9" s="44">
        <v>2305</v>
      </c>
      <c r="I9" s="44">
        <v>6529</v>
      </c>
      <c r="J9" s="44">
        <v>875</v>
      </c>
      <c r="K9" s="38">
        <f t="shared" si="1"/>
        <v>39968</v>
      </c>
      <c r="L9"/>
      <c r="M9"/>
      <c r="N9"/>
    </row>
    <row r="10" spans="1:14" ht="16.5" customHeight="1">
      <c r="A10" s="22" t="s">
        <v>31</v>
      </c>
      <c r="B10" s="44">
        <v>5</v>
      </c>
      <c r="C10" s="44">
        <v>0</v>
      </c>
      <c r="D10" s="44">
        <v>0</v>
      </c>
      <c r="E10" s="44">
        <v>62</v>
      </c>
      <c r="F10" s="44">
        <v>9</v>
      </c>
      <c r="G10" s="44">
        <v>0</v>
      </c>
      <c r="H10" s="44">
        <v>0</v>
      </c>
      <c r="I10" s="44">
        <v>35</v>
      </c>
      <c r="J10" s="44">
        <v>0</v>
      </c>
      <c r="K10" s="38">
        <f t="shared" si="1"/>
        <v>111</v>
      </c>
      <c r="L10"/>
      <c r="M10"/>
      <c r="N10"/>
    </row>
    <row r="11" spans="1:14" ht="16.5" customHeight="1">
      <c r="A11" s="43" t="s">
        <v>67</v>
      </c>
      <c r="B11" s="42">
        <v>89377</v>
      </c>
      <c r="C11" s="42">
        <v>63050</v>
      </c>
      <c r="D11" s="42">
        <v>91568</v>
      </c>
      <c r="E11" s="42">
        <v>44835</v>
      </c>
      <c r="F11" s="42">
        <v>76143</v>
      </c>
      <c r="G11" s="42">
        <v>75486</v>
      </c>
      <c r="H11" s="42">
        <v>84906</v>
      </c>
      <c r="I11" s="42">
        <v>112032</v>
      </c>
      <c r="J11" s="42">
        <v>26941</v>
      </c>
      <c r="K11" s="38">
        <f t="shared" si="1"/>
        <v>664338</v>
      </c>
      <c r="L11" s="59"/>
      <c r="M11" s="59"/>
      <c r="N11" s="59"/>
    </row>
    <row r="12" spans="1:14" ht="16.5" customHeight="1">
      <c r="A12" s="22" t="s">
        <v>79</v>
      </c>
      <c r="B12" s="42">
        <v>8047</v>
      </c>
      <c r="C12" s="42">
        <v>6033</v>
      </c>
      <c r="D12" s="42">
        <v>9420</v>
      </c>
      <c r="E12" s="42">
        <v>5674</v>
      </c>
      <c r="F12" s="42">
        <v>6198</v>
      </c>
      <c r="G12" s="42">
        <v>4777</v>
      </c>
      <c r="H12" s="42">
        <v>4803</v>
      </c>
      <c r="I12" s="42">
        <v>6953</v>
      </c>
      <c r="J12" s="42">
        <v>1238</v>
      </c>
      <c r="K12" s="38">
        <f t="shared" si="1"/>
        <v>53143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81330</v>
      </c>
      <c r="C13" s="42">
        <f>+C11-C12</f>
        <v>57017</v>
      </c>
      <c r="D13" s="42">
        <f>+D11-D12</f>
        <v>82148</v>
      </c>
      <c r="E13" s="42">
        <f aca="true" t="shared" si="3" ref="E13:J13">+E11-E12</f>
        <v>39161</v>
      </c>
      <c r="F13" s="42">
        <f t="shared" si="3"/>
        <v>69945</v>
      </c>
      <c r="G13" s="42">
        <f t="shared" si="3"/>
        <v>70709</v>
      </c>
      <c r="H13" s="42">
        <f t="shared" si="3"/>
        <v>80103</v>
      </c>
      <c r="I13" s="42">
        <f t="shared" si="3"/>
        <v>105079</v>
      </c>
      <c r="J13" s="42">
        <f t="shared" si="3"/>
        <v>25703</v>
      </c>
      <c r="K13" s="38">
        <f t="shared" si="1"/>
        <v>611195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1.0579515973679</v>
      </c>
      <c r="C18" s="39">
        <v>1.185322539182619</v>
      </c>
      <c r="D18" s="39">
        <v>1.087390093578365</v>
      </c>
      <c r="E18" s="39">
        <v>1.325451472555778</v>
      </c>
      <c r="F18" s="39">
        <v>0.994248319238638</v>
      </c>
      <c r="G18" s="39">
        <v>1.154170078704631</v>
      </c>
      <c r="H18" s="39">
        <v>1.225804731546898</v>
      </c>
      <c r="I18" s="39">
        <v>1.114856912295186</v>
      </c>
      <c r="J18" s="39">
        <v>1.045549235832591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478773.14999999997</v>
      </c>
      <c r="C20" s="36">
        <f aca="true" t="shared" si="4" ref="C20:J20">SUM(C21:C28)</f>
        <v>432709.08999999997</v>
      </c>
      <c r="D20" s="36">
        <f t="shared" si="4"/>
        <v>622534.5900000001</v>
      </c>
      <c r="E20" s="36">
        <f t="shared" si="4"/>
        <v>332419.03</v>
      </c>
      <c r="F20" s="36">
        <f t="shared" si="4"/>
        <v>429398.16</v>
      </c>
      <c r="G20" s="36">
        <f t="shared" si="4"/>
        <v>485386</v>
      </c>
      <c r="H20" s="36">
        <f t="shared" si="4"/>
        <v>461136.31000000006</v>
      </c>
      <c r="I20" s="36">
        <f t="shared" si="4"/>
        <v>576906.86</v>
      </c>
      <c r="J20" s="36">
        <f t="shared" si="4"/>
        <v>146728.94000000003</v>
      </c>
      <c r="K20" s="36">
        <f aca="true" t="shared" si="5" ref="K20:K28">SUM(B20:J20)</f>
        <v>3965992.13</v>
      </c>
      <c r="L20"/>
      <c r="M20"/>
      <c r="N20"/>
    </row>
    <row r="21" spans="1:14" ht="16.5" customHeight="1">
      <c r="A21" s="35" t="s">
        <v>28</v>
      </c>
      <c r="B21" s="58">
        <f>ROUND((B15+B16)*B7,2)</f>
        <v>427431.64</v>
      </c>
      <c r="C21" s="58">
        <f>ROUND((C15+C16)*C7,2)</f>
        <v>339030.12</v>
      </c>
      <c r="D21" s="58">
        <f aca="true" t="shared" si="6" ref="D21:J21">ROUND((D15+D16)*D7,2)</f>
        <v>534778.74</v>
      </c>
      <c r="E21" s="58">
        <f t="shared" si="6"/>
        <v>230129.61</v>
      </c>
      <c r="F21" s="58">
        <f t="shared" si="6"/>
        <v>408595.22</v>
      </c>
      <c r="G21" s="58">
        <f t="shared" si="6"/>
        <v>400029.63</v>
      </c>
      <c r="H21" s="58">
        <f t="shared" si="6"/>
        <v>352349.88</v>
      </c>
      <c r="I21" s="58">
        <f t="shared" si="6"/>
        <v>484002.14</v>
      </c>
      <c r="J21" s="58">
        <f t="shared" si="6"/>
        <v>128451.51</v>
      </c>
      <c r="K21" s="30">
        <f t="shared" si="5"/>
        <v>3304798.4899999998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24770.35</v>
      </c>
      <c r="C22" s="30">
        <f t="shared" si="7"/>
        <v>62829.92</v>
      </c>
      <c r="D22" s="30">
        <f t="shared" si="7"/>
        <v>46734.36</v>
      </c>
      <c r="E22" s="30">
        <f t="shared" si="7"/>
        <v>74896.02</v>
      </c>
      <c r="F22" s="30">
        <f t="shared" si="7"/>
        <v>-2350.11</v>
      </c>
      <c r="G22" s="30">
        <f t="shared" si="7"/>
        <v>61672.6</v>
      </c>
      <c r="H22" s="30">
        <f t="shared" si="7"/>
        <v>79562.27</v>
      </c>
      <c r="I22" s="30">
        <f t="shared" si="7"/>
        <v>55590.99</v>
      </c>
      <c r="J22" s="30">
        <f t="shared" si="7"/>
        <v>5850.87</v>
      </c>
      <c r="K22" s="30">
        <f t="shared" si="5"/>
        <v>409557.27</v>
      </c>
      <c r="L22"/>
      <c r="M22"/>
      <c r="N22"/>
    </row>
    <row r="23" spans="1:14" ht="16.5" customHeight="1">
      <c r="A23" s="18" t="s">
        <v>26</v>
      </c>
      <c r="B23" s="30">
        <v>22224.74</v>
      </c>
      <c r="C23" s="30">
        <v>24915.96</v>
      </c>
      <c r="D23" s="30">
        <v>32536.52</v>
      </c>
      <c r="E23" s="30">
        <v>20244.81</v>
      </c>
      <c r="F23" s="30">
        <v>19359.62</v>
      </c>
      <c r="G23" s="30">
        <v>19657.27</v>
      </c>
      <c r="H23" s="30">
        <v>23421.9</v>
      </c>
      <c r="I23" s="30">
        <v>30834.75</v>
      </c>
      <c r="J23" s="30">
        <v>9762.23</v>
      </c>
      <c r="K23" s="30">
        <f t="shared" si="5"/>
        <v>202957.8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1223.98</v>
      </c>
      <c r="C26" s="30">
        <v>1105.8</v>
      </c>
      <c r="D26" s="30">
        <v>1589.76</v>
      </c>
      <c r="E26" s="30">
        <v>849.75</v>
      </c>
      <c r="F26" s="30">
        <v>1097.36</v>
      </c>
      <c r="G26" s="30">
        <v>1240.86</v>
      </c>
      <c r="H26" s="30">
        <v>1178.96</v>
      </c>
      <c r="I26" s="30">
        <v>1474.4</v>
      </c>
      <c r="J26" s="30">
        <v>374.23</v>
      </c>
      <c r="K26" s="30">
        <f t="shared" si="5"/>
        <v>10135.099999999999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-26237.2</v>
      </c>
      <c r="C31" s="30">
        <f t="shared" si="8"/>
        <v>-25476</v>
      </c>
      <c r="D31" s="30">
        <f t="shared" si="8"/>
        <v>-538263.64</v>
      </c>
      <c r="E31" s="30">
        <f t="shared" si="8"/>
        <v>-15769.6</v>
      </c>
      <c r="F31" s="30">
        <f t="shared" si="8"/>
        <v>-22827.2</v>
      </c>
      <c r="G31" s="30">
        <f t="shared" si="8"/>
        <v>-14740</v>
      </c>
      <c r="H31" s="30">
        <f t="shared" si="8"/>
        <v>-388142</v>
      </c>
      <c r="I31" s="30">
        <f t="shared" si="8"/>
        <v>-28727.6</v>
      </c>
      <c r="J31" s="30">
        <f t="shared" si="8"/>
        <v>-118848.26</v>
      </c>
      <c r="K31" s="30">
        <f aca="true" t="shared" si="9" ref="K31:K39">SUM(B31:J31)</f>
        <v>-1179031.5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-26237.2</v>
      </c>
      <c r="C32" s="30">
        <f t="shared" si="10"/>
        <v>-25476</v>
      </c>
      <c r="D32" s="30">
        <f t="shared" si="10"/>
        <v>-28089.6</v>
      </c>
      <c r="E32" s="30">
        <f t="shared" si="10"/>
        <v>-15769.6</v>
      </c>
      <c r="F32" s="30">
        <f t="shared" si="10"/>
        <v>-22827.2</v>
      </c>
      <c r="G32" s="30">
        <f t="shared" si="10"/>
        <v>-14740</v>
      </c>
      <c r="H32" s="30">
        <f t="shared" si="10"/>
        <v>-10142</v>
      </c>
      <c r="I32" s="30">
        <f t="shared" si="10"/>
        <v>-28727.6</v>
      </c>
      <c r="J32" s="30">
        <f t="shared" si="10"/>
        <v>-3850</v>
      </c>
      <c r="K32" s="30">
        <f t="shared" si="9"/>
        <v>-175859.19999999998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-26237.2</v>
      </c>
      <c r="C33" s="30">
        <f t="shared" si="11"/>
        <v>-25476</v>
      </c>
      <c r="D33" s="30">
        <f t="shared" si="11"/>
        <v>-28089.6</v>
      </c>
      <c r="E33" s="30">
        <f t="shared" si="11"/>
        <v>-15769.6</v>
      </c>
      <c r="F33" s="30">
        <f t="shared" si="11"/>
        <v>-22827.2</v>
      </c>
      <c r="G33" s="30">
        <f t="shared" si="11"/>
        <v>-14740</v>
      </c>
      <c r="H33" s="30">
        <f t="shared" si="11"/>
        <v>-10142</v>
      </c>
      <c r="I33" s="30">
        <f t="shared" si="11"/>
        <v>-28727.6</v>
      </c>
      <c r="J33" s="30">
        <f t="shared" si="11"/>
        <v>-3850</v>
      </c>
      <c r="K33" s="30">
        <f t="shared" si="9"/>
        <v>-175859.19999999998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-510174.04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-114998.26</v>
      </c>
      <c r="K37" s="30">
        <f t="shared" si="9"/>
        <v>-1003172.3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452535.94999999995</v>
      </c>
      <c r="C54" s="27">
        <f t="shared" si="15"/>
        <v>407233.08999999997</v>
      </c>
      <c r="D54" s="27">
        <f t="shared" si="15"/>
        <v>84270.95000000007</v>
      </c>
      <c r="E54" s="27">
        <f t="shared" si="15"/>
        <v>316649.43000000005</v>
      </c>
      <c r="F54" s="27">
        <f t="shared" si="15"/>
        <v>406570.95999999996</v>
      </c>
      <c r="G54" s="27">
        <f t="shared" si="15"/>
        <v>470646</v>
      </c>
      <c r="H54" s="27">
        <f t="shared" si="15"/>
        <v>72994.31000000006</v>
      </c>
      <c r="I54" s="27">
        <f t="shared" si="15"/>
        <v>548179.26</v>
      </c>
      <c r="J54" s="27">
        <f t="shared" si="15"/>
        <v>27880.680000000037</v>
      </c>
      <c r="K54" s="20">
        <f>SUM(B54:J54)</f>
        <v>2786960.6300000004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452535.94</v>
      </c>
      <c r="C60" s="10">
        <f t="shared" si="17"/>
        <v>407233.0938145542</v>
      </c>
      <c r="D60" s="10">
        <f t="shared" si="17"/>
        <v>84270.94918537815</v>
      </c>
      <c r="E60" s="10">
        <f t="shared" si="17"/>
        <v>316649.43475027767</v>
      </c>
      <c r="F60" s="10">
        <f t="shared" si="17"/>
        <v>406570.961996215</v>
      </c>
      <c r="G60" s="10">
        <f t="shared" si="17"/>
        <v>470646.0045000105</v>
      </c>
      <c r="H60" s="10">
        <f t="shared" si="17"/>
        <v>72994.30927547108</v>
      </c>
      <c r="I60" s="10">
        <f>SUM(I61:I73)</f>
        <v>548179.26</v>
      </c>
      <c r="J60" s="10">
        <f t="shared" si="17"/>
        <v>27880.67204550613</v>
      </c>
      <c r="K60" s="5">
        <f>SUM(K61:K73)</f>
        <v>2786960.625567413</v>
      </c>
      <c r="L60" s="9"/>
    </row>
    <row r="61" spans="1:12" ht="16.5" customHeight="1">
      <c r="A61" s="7" t="s">
        <v>56</v>
      </c>
      <c r="B61" s="8">
        <v>395652.17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395652.17</v>
      </c>
      <c r="L61"/>
    </row>
    <row r="62" spans="1:12" ht="16.5" customHeight="1">
      <c r="A62" s="7" t="s">
        <v>57</v>
      </c>
      <c r="B62" s="8">
        <v>56883.77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56883.77</v>
      </c>
      <c r="L62"/>
    </row>
    <row r="63" spans="1:12" ht="16.5" customHeight="1">
      <c r="A63" s="7" t="s">
        <v>4</v>
      </c>
      <c r="B63" s="6">
        <v>0</v>
      </c>
      <c r="C63" s="8">
        <v>407233.0938145542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407233.0938145542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84270.94918537815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84270.94918537815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316649.43475027767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316649.43475027767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406570.961996215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406570.961996215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470646.0045000105</v>
      </c>
      <c r="H67" s="6">
        <v>0</v>
      </c>
      <c r="I67" s="6">
        <v>0</v>
      </c>
      <c r="J67" s="6">
        <v>0</v>
      </c>
      <c r="K67" s="5">
        <f t="shared" si="18"/>
        <v>470646.0045000105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72994.30927547108</v>
      </c>
      <c r="I68" s="6">
        <v>0</v>
      </c>
      <c r="J68" s="6">
        <v>0</v>
      </c>
      <c r="K68" s="5">
        <f t="shared" si="18"/>
        <v>72994.30927547108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209788.2</v>
      </c>
      <c r="J70" s="6">
        <v>0</v>
      </c>
      <c r="K70" s="5">
        <f t="shared" si="18"/>
        <v>209788.2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338391.06</v>
      </c>
      <c r="J71" s="6">
        <v>0</v>
      </c>
      <c r="K71" s="5">
        <f t="shared" si="18"/>
        <v>338391.06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27880.67204550613</v>
      </c>
      <c r="K72" s="5">
        <f t="shared" si="18"/>
        <v>27880.67204550613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2023-09-08T18:42:42Z</dcterms:modified>
  <cp:category/>
  <cp:version/>
  <cp:contentType/>
  <cp:contentStatus/>
</cp:coreProperties>
</file>