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<sst xmlns="http://schemas.openxmlformats.org/spreadsheetml/2006/main" count="89" uniqueCount="88">
  <si>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</si>
  <si>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</si>
  <si>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</si>
  <si>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</si>
  <si>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</si>
  <si>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</si>
  <si>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</si>
  <si>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</si>
  <si>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</si>
  <si>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</si>
  <si>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</si>
  <si>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</si>
  <si>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</si>
  <si>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</si>
  <si>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</si>
  <si>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</si>
  <si>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</si>
  <si>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</si>
  <si>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</si>
  <si>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</si>
  <si>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</si>
  <si>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</si>
  <si>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</si>
  <si>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</si>
  <si>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</si>
  <si>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</si>
  <si>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</si>
  <si>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</si>
  <si>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</si>
  <si>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</si>
  <si>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</si>
  <si>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</si>
  <si>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</si>
  <si>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</si>
  <si>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</si>
  <si>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</si>
  <si>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</si>
  <si>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</si>
  <si>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</si>
  <si>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</si>
  <si>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</si>
  <si>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</si>
  <si>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</si>
  <si>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</si>
  <si>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</si>
  <si>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</si>
  <si>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</si>
  <si>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</si>
  <si>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</si>
  <si>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</si>
  <si>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</si>
  <si>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</si>
  <si>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</si>
  <si>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</si>
  <si>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</si>
  <si>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</si>
  <si>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</si>
  <si>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</si>
  <si>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</si>
  <si>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</si>
  <si>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</si>
  <si>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</si>
  <si>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</si>
  <si>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</si>
  <si>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</si>
  <si>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</si>
  <si>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</si>
  <si>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</si>
  <si>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</si>
  <si>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</si>
  <si>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</si>
  <si>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</si>
  <si>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</si>
  <si>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</si>
  <si>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</si>
  <si>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</si>
  <si>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</si>
  <si>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</si>
  <si>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</si>
  <si>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</si>
  <si>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</si>
  <si>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</si>
  <si>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</si>
  <si>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29/09/23 - VENCIMENTO 06/10/23</t>
  </si>
  <si>
    <t>4. Remuneração Bruta do Operador (4.1 + 4.2 + 4.3 + 4.4 + 4.5 + 4.6 + 4.9)</t>
  </si>
  <si>
    <t>4.9. Remuneração Veículos Elétricos</t>
  </si>
  <si>
    <t>¹ Equipamentos Embarcados de jul/22 a ago/23.</t>
  </si>
  <si>
    <t xml:space="preserve">   Energia para tração ago e set.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</si>
</sst>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89601</v>
      </c>
      <c r="C7" s="10">
        <f aca="true" t="shared" si="0" ref="C7:K7">C8+C11</f>
        <v>108031</v>
      </c>
      <c r="D7" s="10">
        <f t="shared" si="0"/>
        <v>329110</v>
      </c>
      <c r="E7" s="10">
        <f t="shared" si="0"/>
        <v>255095</v>
      </c>
      <c r="F7" s="10">
        <f t="shared" si="0"/>
        <v>270824</v>
      </c>
      <c r="G7" s="10">
        <f t="shared" si="0"/>
        <v>151459</v>
      </c>
      <c r="H7" s="10">
        <f t="shared" si="0"/>
        <v>86540</v>
      </c>
      <c r="I7" s="10">
        <f t="shared" si="0"/>
        <v>117514</v>
      </c>
      <c r="J7" s="10">
        <f t="shared" si="0"/>
        <v>117865</v>
      </c>
      <c r="K7" s="10">
        <f t="shared" si="0"/>
        <v>220189</v>
      </c>
      <c r="L7" s="10">
        <f aca="true" t="shared" si="1" ref="L7:L13">SUM(B7:K7)</f>
        <v>1746228</v>
      </c>
      <c r="M7" s="11"/>
    </row>
    <row r="8" spans="1:13" ht="17.25" customHeight="1">
      <c r="A8" s="12" t="s">
        <v>81</v>
      </c>
      <c r="B8" s="13">
        <f>B9+B10</f>
        <v>4923</v>
      </c>
      <c r="C8" s="13">
        <f aca="true" t="shared" si="2" ref="C8:K8">C9+C10</f>
        <v>5224</v>
      </c>
      <c r="D8" s="13">
        <f t="shared" si="2"/>
        <v>16586</v>
      </c>
      <c r="E8" s="13">
        <f t="shared" si="2"/>
        <v>11332</v>
      </c>
      <c r="F8" s="13">
        <f t="shared" si="2"/>
        <v>11018</v>
      </c>
      <c r="G8" s="13">
        <f t="shared" si="2"/>
        <v>8205</v>
      </c>
      <c r="H8" s="13">
        <f t="shared" si="2"/>
        <v>4191</v>
      </c>
      <c r="I8" s="13">
        <f t="shared" si="2"/>
        <v>4514</v>
      </c>
      <c r="J8" s="13">
        <f t="shared" si="2"/>
        <v>5840</v>
      </c>
      <c r="K8" s="13">
        <f t="shared" si="2"/>
        <v>10428</v>
      </c>
      <c r="L8" s="13">
        <f t="shared" si="1"/>
        <v>82261</v>
      </c>
      <c r="M8"/>
    </row>
    <row r="9" spans="1:13" ht="17.25" customHeight="1">
      <c r="A9" s="14" t="s">
        <v>18</v>
      </c>
      <c r="B9" s="15">
        <v>4922</v>
      </c>
      <c r="C9" s="15">
        <v>5224</v>
      </c>
      <c r="D9" s="15">
        <v>16586</v>
      </c>
      <c r="E9" s="15">
        <v>11332</v>
      </c>
      <c r="F9" s="15">
        <v>11018</v>
      </c>
      <c r="G9" s="15">
        <v>8205</v>
      </c>
      <c r="H9" s="15">
        <v>4110</v>
      </c>
      <c r="I9" s="15">
        <v>4514</v>
      </c>
      <c r="J9" s="15">
        <v>5840</v>
      </c>
      <c r="K9" s="15">
        <v>10428</v>
      </c>
      <c r="L9" s="13">
        <f t="shared" si="1"/>
        <v>82179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81</v>
      </c>
      <c r="I10" s="15">
        <v>0</v>
      </c>
      <c r="J10" s="15">
        <v>0</v>
      </c>
      <c r="K10" s="15">
        <v>0</v>
      </c>
      <c r="L10" s="13">
        <f t="shared" si="1"/>
        <v>82</v>
      </c>
      <c r="M10"/>
    </row>
    <row r="11" spans="1:13" ht="17.25" customHeight="1">
      <c r="A11" s="12" t="s">
        <v>70</v>
      </c>
      <c r="B11" s="15">
        <v>84678</v>
      </c>
      <c r="C11" s="15">
        <v>102807</v>
      </c>
      <c r="D11" s="15">
        <v>312524</v>
      </c>
      <c r="E11" s="15">
        <v>243763</v>
      </c>
      <c r="F11" s="15">
        <v>259806</v>
      </c>
      <c r="G11" s="15">
        <v>143254</v>
      </c>
      <c r="H11" s="15">
        <v>82349</v>
      </c>
      <c r="I11" s="15">
        <v>113000</v>
      </c>
      <c r="J11" s="15">
        <v>112025</v>
      </c>
      <c r="K11" s="15">
        <v>209761</v>
      </c>
      <c r="L11" s="13">
        <f t="shared" si="1"/>
        <v>1663967</v>
      </c>
      <c r="M11" s="59"/>
    </row>
    <row r="12" spans="1:13" ht="17.25" customHeight="1">
      <c r="A12" s="14" t="s">
        <v>82</v>
      </c>
      <c r="B12" s="15">
        <v>9565</v>
      </c>
      <c r="C12" s="15">
        <v>7520</v>
      </c>
      <c r="D12" s="15">
        <v>27045</v>
      </c>
      <c r="E12" s="15">
        <v>23455</v>
      </c>
      <c r="F12" s="15">
        <v>21628</v>
      </c>
      <c r="G12" s="15">
        <v>12972</v>
      </c>
      <c r="H12" s="15">
        <v>7185</v>
      </c>
      <c r="I12" s="15">
        <v>6084</v>
      </c>
      <c r="J12" s="15">
        <v>7876</v>
      </c>
      <c r="K12" s="15">
        <v>13002</v>
      </c>
      <c r="L12" s="13">
        <f t="shared" si="1"/>
        <v>136332</v>
      </c>
      <c r="M12" s="59"/>
    </row>
    <row r="13" spans="1:13" ht="17.25" customHeight="1">
      <c r="A13" s="14" t="s">
        <v>71</v>
      </c>
      <c r="B13" s="15">
        <f>+B11-B12</f>
        <v>75113</v>
      </c>
      <c r="C13" s="15">
        <f aca="true" t="shared" si="3" ref="C13:K13">+C11-C12</f>
        <v>95287</v>
      </c>
      <c r="D13" s="15">
        <f t="shared" si="3"/>
        <v>285479</v>
      </c>
      <c r="E13" s="15">
        <f t="shared" si="3"/>
        <v>220308</v>
      </c>
      <c r="F13" s="15">
        <f t="shared" si="3"/>
        <v>238178</v>
      </c>
      <c r="G13" s="15">
        <f t="shared" si="3"/>
        <v>130282</v>
      </c>
      <c r="H13" s="15">
        <f t="shared" si="3"/>
        <v>75164</v>
      </c>
      <c r="I13" s="15">
        <f t="shared" si="3"/>
        <v>106916</v>
      </c>
      <c r="J13" s="15">
        <f t="shared" si="3"/>
        <v>104149</v>
      </c>
      <c r="K13" s="15">
        <f t="shared" si="3"/>
        <v>196759</v>
      </c>
      <c r="L13" s="13">
        <f t="shared" si="1"/>
        <v>1527635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1.246036120748354</v>
      </c>
      <c r="C18" s="22">
        <v>1.245083559679086</v>
      </c>
      <c r="D18" s="22">
        <v>1.112411645406847</v>
      </c>
      <c r="E18" s="22">
        <v>1.173730820166243</v>
      </c>
      <c r="F18" s="22">
        <v>1.263442224658628</v>
      </c>
      <c r="G18" s="22">
        <v>1.229087618051207</v>
      </c>
      <c r="H18" s="22">
        <v>1.122768175725874</v>
      </c>
      <c r="I18" s="22">
        <v>1.236462167290947</v>
      </c>
      <c r="J18" s="22">
        <v>1.378569640605657</v>
      </c>
      <c r="K18" s="22">
        <v>1.157521926002046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856186.53</v>
      </c>
      <c r="C20" s="25">
        <f aca="true" t="shared" si="4" ref="C20:K20">SUM(C21:C29)</f>
        <v>572490.4900000001</v>
      </c>
      <c r="D20" s="25">
        <f t="shared" si="4"/>
        <v>1872105.3399999999</v>
      </c>
      <c r="E20" s="25">
        <f t="shared" si="4"/>
        <v>1533503.46</v>
      </c>
      <c r="F20" s="25">
        <f t="shared" si="4"/>
        <v>1566645.76</v>
      </c>
      <c r="G20" s="25">
        <f t="shared" si="4"/>
        <v>934068.09</v>
      </c>
      <c r="H20" s="25">
        <f t="shared" si="4"/>
        <v>539785.4100000003</v>
      </c>
      <c r="I20" s="25">
        <f t="shared" si="4"/>
        <v>659026.01</v>
      </c>
      <c r="J20" s="25">
        <f t="shared" si="4"/>
        <v>799987.7799999999</v>
      </c>
      <c r="K20" s="25">
        <f t="shared" si="4"/>
        <v>1021504.24</v>
      </c>
      <c r="L20" s="25">
        <f>SUM(B20:K20)</f>
        <v>10355303.11</v>
      </c>
      <c r="M20"/>
    </row>
    <row r="21" spans="1:13" ht="17.25" customHeight="1">
      <c r="A21" s="26" t="s">
        <v>22</v>
      </c>
      <c r="B21" s="55">
        <f>ROUND((B15+B16)*B7,2)</f>
        <v>656497.57</v>
      </c>
      <c r="C21" s="55">
        <f aca="true" t="shared" si="5" ref="C21:K21">ROUND((C15+C16)*C7,2)</f>
        <v>445660.28</v>
      </c>
      <c r="D21" s="55">
        <f t="shared" si="5"/>
        <v>1615897.19</v>
      </c>
      <c r="E21" s="55">
        <f t="shared" si="5"/>
        <v>1268689.47</v>
      </c>
      <c r="F21" s="55">
        <f t="shared" si="5"/>
        <v>1190108.99</v>
      </c>
      <c r="G21" s="55">
        <f t="shared" si="5"/>
        <v>731834.74</v>
      </c>
      <c r="H21" s="55">
        <f t="shared" si="5"/>
        <v>460609.15</v>
      </c>
      <c r="I21" s="55">
        <f t="shared" si="5"/>
        <v>518577.53</v>
      </c>
      <c r="J21" s="55">
        <f t="shared" si="5"/>
        <v>560165.2</v>
      </c>
      <c r="K21" s="55">
        <f t="shared" si="5"/>
        <v>854553.51</v>
      </c>
      <c r="L21" s="33">
        <f aca="true" t="shared" si="6" ref="L21:L29">SUM(B21:K21)</f>
        <v>8302593.630000001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161522.12</v>
      </c>
      <c r="C22" s="33">
        <f t="shared" si="7"/>
        <v>109224.01</v>
      </c>
      <c r="D22" s="33">
        <f t="shared" si="7"/>
        <v>181645.66</v>
      </c>
      <c r="E22" s="33">
        <f t="shared" si="7"/>
        <v>220410.46</v>
      </c>
      <c r="F22" s="33">
        <f t="shared" si="7"/>
        <v>313524.96</v>
      </c>
      <c r="G22" s="33">
        <f t="shared" si="7"/>
        <v>167654.28</v>
      </c>
      <c r="H22" s="33">
        <f t="shared" si="7"/>
        <v>56548.15</v>
      </c>
      <c r="I22" s="33">
        <f t="shared" si="7"/>
        <v>122623.97</v>
      </c>
      <c r="J22" s="33">
        <f t="shared" si="7"/>
        <v>212061.54</v>
      </c>
      <c r="K22" s="33">
        <f t="shared" si="7"/>
        <v>134610.91</v>
      </c>
      <c r="L22" s="33">
        <f t="shared" si="6"/>
        <v>1679826.0599999998</v>
      </c>
      <c r="M22"/>
    </row>
    <row r="23" spans="1:13" ht="17.25" customHeight="1">
      <c r="A23" s="27" t="s">
        <v>24</v>
      </c>
      <c r="B23" s="33">
        <v>3008.39</v>
      </c>
      <c r="C23" s="33">
        <v>14966.37</v>
      </c>
      <c r="D23" s="33">
        <v>68242.91</v>
      </c>
      <c r="E23" s="33">
        <v>38632.82</v>
      </c>
      <c r="F23" s="33">
        <v>57133.68</v>
      </c>
      <c r="G23" s="33">
        <v>33305.19</v>
      </c>
      <c r="H23" s="33">
        <v>20041.8</v>
      </c>
      <c r="I23" s="33">
        <v>15059.34</v>
      </c>
      <c r="J23" s="33">
        <v>22972.07</v>
      </c>
      <c r="K23" s="33">
        <v>27201.11</v>
      </c>
      <c r="L23" s="33">
        <f t="shared" si="6"/>
        <v>300563.68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658.42</v>
      </c>
      <c r="C26" s="33">
        <v>441.76</v>
      </c>
      <c r="D26" s="33">
        <v>1440.64</v>
      </c>
      <c r="E26" s="33">
        <v>1178.96</v>
      </c>
      <c r="F26" s="33">
        <v>1204.28</v>
      </c>
      <c r="G26" s="33">
        <v>717.5</v>
      </c>
      <c r="H26" s="33">
        <v>416.43</v>
      </c>
      <c r="I26" s="33">
        <v>506.47</v>
      </c>
      <c r="J26" s="33">
        <v>616.21</v>
      </c>
      <c r="K26" s="33">
        <v>785.03</v>
      </c>
      <c r="L26" s="33">
        <f t="shared" si="6"/>
        <v>7965.7</v>
      </c>
      <c r="M26" s="59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4499.96</v>
      </c>
      <c r="M27" s="59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59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59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-572337.57</v>
      </c>
      <c r="C32" s="33">
        <f t="shared" si="8"/>
        <v>-19955.82</v>
      </c>
      <c r="D32" s="33">
        <f t="shared" si="8"/>
        <v>137254.98</v>
      </c>
      <c r="E32" s="33">
        <f t="shared" si="8"/>
        <v>-55821.1899999999</v>
      </c>
      <c r="F32" s="33">
        <f t="shared" si="8"/>
        <v>-31968.909999999996</v>
      </c>
      <c r="G32" s="33">
        <f t="shared" si="8"/>
        <v>67004.85</v>
      </c>
      <c r="H32" s="33">
        <f t="shared" si="8"/>
        <v>-20291.28</v>
      </c>
      <c r="I32" s="33">
        <f t="shared" si="8"/>
        <v>-29119.22</v>
      </c>
      <c r="J32" s="33">
        <f t="shared" si="8"/>
        <v>-25647.33</v>
      </c>
      <c r="K32" s="33">
        <f t="shared" si="8"/>
        <v>-60625.979999999996</v>
      </c>
      <c r="L32" s="33">
        <f aca="true" t="shared" si="9" ref="L32:L39">SUM(B32:K32)</f>
        <v>-611507.4699999997</v>
      </c>
      <c r="M32"/>
    </row>
    <row r="33" spans="1:13" ht="18.75" customHeight="1">
      <c r="A33" s="27" t="s">
        <v>28</v>
      </c>
      <c r="B33" s="33">
        <f>B34+B35+B36+B37</f>
        <v>-21656.8</v>
      </c>
      <c r="C33" s="33">
        <f aca="true" t="shared" si="10" ref="C33:K33">C34+C35+C36+C37</f>
        <v>-22985.6</v>
      </c>
      <c r="D33" s="33">
        <f t="shared" si="10"/>
        <v>-72978.4</v>
      </c>
      <c r="E33" s="33">
        <f t="shared" si="10"/>
        <v>-49860.8</v>
      </c>
      <c r="F33" s="33">
        <f t="shared" si="10"/>
        <v>-48479.2</v>
      </c>
      <c r="G33" s="33">
        <f t="shared" si="10"/>
        <v>-36102</v>
      </c>
      <c r="H33" s="33">
        <f t="shared" si="10"/>
        <v>-18084</v>
      </c>
      <c r="I33" s="33">
        <f t="shared" si="10"/>
        <v>-29119.22</v>
      </c>
      <c r="J33" s="33">
        <f t="shared" si="10"/>
        <v>-25696</v>
      </c>
      <c r="K33" s="33">
        <f t="shared" si="10"/>
        <v>-45883.2</v>
      </c>
      <c r="L33" s="33">
        <f t="shared" si="9"/>
        <v>-370845.22000000003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-21656.8</v>
      </c>
      <c r="C34" s="33">
        <f t="shared" si="11"/>
        <v>-22985.6</v>
      </c>
      <c r="D34" s="33">
        <f t="shared" si="11"/>
        <v>-72978.4</v>
      </c>
      <c r="E34" s="33">
        <f t="shared" si="11"/>
        <v>-49860.8</v>
      </c>
      <c r="F34" s="33">
        <f t="shared" si="11"/>
        <v>-48479.2</v>
      </c>
      <c r="G34" s="33">
        <f t="shared" si="11"/>
        <v>-36102</v>
      </c>
      <c r="H34" s="33">
        <f t="shared" si="11"/>
        <v>-18084</v>
      </c>
      <c r="I34" s="33">
        <f t="shared" si="11"/>
        <v>-19861.6</v>
      </c>
      <c r="J34" s="33">
        <f t="shared" si="11"/>
        <v>-25696</v>
      </c>
      <c r="K34" s="33">
        <f t="shared" si="11"/>
        <v>-45883.2</v>
      </c>
      <c r="L34" s="33">
        <f t="shared" si="9"/>
        <v>-361587.6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-9257.62</v>
      </c>
      <c r="J37" s="17">
        <v>0</v>
      </c>
      <c r="K37" s="17">
        <v>0</v>
      </c>
      <c r="L37" s="33">
        <f t="shared" si="9"/>
        <v>-9257.62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-975.05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-2207.28</v>
      </c>
      <c r="I38" s="38">
        <f t="shared" si="12"/>
        <v>0</v>
      </c>
      <c r="J38" s="38">
        <f t="shared" si="12"/>
        <v>0</v>
      </c>
      <c r="K38" s="38">
        <f t="shared" si="12"/>
        <v>-15336.33</v>
      </c>
      <c r="L38" s="33">
        <f t="shared" si="9"/>
        <v>-132192.6399999999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-975.05</v>
      </c>
      <c r="D42" s="17">
        <v>0</v>
      </c>
      <c r="E42" s="17">
        <v>0</v>
      </c>
      <c r="F42" s="17">
        <v>0</v>
      </c>
      <c r="G42" s="17">
        <v>0</v>
      </c>
      <c r="H42" s="17">
        <v>-2207.28</v>
      </c>
      <c r="I42" s="17">
        <v>0</v>
      </c>
      <c r="J42" s="17">
        <v>0</v>
      </c>
      <c r="K42" s="17">
        <v>-15336.33</v>
      </c>
      <c r="L42" s="30">
        <f aca="true" t="shared" si="13" ref="L42:L49">SUM(B42:K42)</f>
        <v>-18518.66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-442967.18</v>
      </c>
      <c r="C51" s="17">
        <v>4004.83</v>
      </c>
      <c r="D51" s="17">
        <v>210233.38</v>
      </c>
      <c r="E51" s="17">
        <v>0</v>
      </c>
      <c r="F51" s="17">
        <v>16510.29</v>
      </c>
      <c r="G51" s="17">
        <v>103106.85</v>
      </c>
      <c r="H51" s="17">
        <v>0</v>
      </c>
      <c r="I51" s="17">
        <v>0</v>
      </c>
      <c r="J51" s="17">
        <v>48.67</v>
      </c>
      <c r="K51" s="17">
        <v>593.55</v>
      </c>
      <c r="L51" s="33">
        <f aca="true" t="shared" si="14" ref="L51:L56">SUM(B51:K51)</f>
        <v>-108469.60999999996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6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6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9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283848.9600000001</v>
      </c>
      <c r="C56" s="41">
        <f t="shared" si="16"/>
        <v>552534.6700000002</v>
      </c>
      <c r="D56" s="41">
        <f t="shared" si="16"/>
        <v>2009360.3199999998</v>
      </c>
      <c r="E56" s="41">
        <f t="shared" si="16"/>
        <v>1477682.27</v>
      </c>
      <c r="F56" s="41">
        <f t="shared" si="16"/>
        <v>1534676.85</v>
      </c>
      <c r="G56" s="41">
        <f t="shared" si="16"/>
        <v>1001072.94</v>
      </c>
      <c r="H56" s="41">
        <f t="shared" si="16"/>
        <v>519494.13000000024</v>
      </c>
      <c r="I56" s="41">
        <f t="shared" si="16"/>
        <v>629906.79</v>
      </c>
      <c r="J56" s="41">
        <f t="shared" si="16"/>
        <v>774340.45</v>
      </c>
      <c r="K56" s="41">
        <f t="shared" si="16"/>
        <v>960878.26</v>
      </c>
      <c r="L56" s="42">
        <f t="shared" si="14"/>
        <v>9743795.639999999</v>
      </c>
      <c r="M56" s="54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283848.96</v>
      </c>
      <c r="C62" s="41">
        <f aca="true" t="shared" si="18" ref="C62:J62">SUM(C63:C74)</f>
        <v>552534.66</v>
      </c>
      <c r="D62" s="41">
        <f t="shared" si="18"/>
        <v>2009360.3219251363</v>
      </c>
      <c r="E62" s="41">
        <f t="shared" si="18"/>
        <v>1477682.272075334</v>
      </c>
      <c r="F62" s="41">
        <f t="shared" si="18"/>
        <v>1534676.8498420592</v>
      </c>
      <c r="G62" s="41">
        <f t="shared" si="18"/>
        <v>1001072.937356249</v>
      </c>
      <c r="H62" s="41">
        <f t="shared" si="18"/>
        <v>519494.1250562278</v>
      </c>
      <c r="I62" s="41">
        <f>SUM(I63:I79)</f>
        <v>629906.7866050231</v>
      </c>
      <c r="J62" s="41">
        <f t="shared" si="18"/>
        <v>774340.448440627</v>
      </c>
      <c r="K62" s="41">
        <f>SUM(K63:K76)</f>
        <v>960878.26</v>
      </c>
      <c r="L62" s="46">
        <f>SUM(B62:K62)</f>
        <v>9743795.621300656</v>
      </c>
      <c r="M62" s="40"/>
    </row>
    <row r="63" spans="1:13" ht="18.75" customHeight="1">
      <c r="A63" s="47" t="s">
        <v>46</v>
      </c>
      <c r="B63" s="48">
        <v>283848.96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283848.96</v>
      </c>
      <c r="M63"/>
    </row>
    <row r="64" spans="1:13" ht="18.75" customHeight="1">
      <c r="A64" s="47" t="s">
        <v>55</v>
      </c>
      <c r="B64" s="17">
        <v>0</v>
      </c>
      <c r="C64" s="48">
        <v>497681.68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497681.68</v>
      </c>
      <c r="M64"/>
    </row>
    <row r="65" spans="1:13" ht="18.75" customHeight="1">
      <c r="A65" s="47" t="s">
        <v>56</v>
      </c>
      <c r="B65" s="17">
        <v>0</v>
      </c>
      <c r="C65" s="48">
        <v>54852.98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54852.98</v>
      </c>
      <c r="M65" s="57"/>
    </row>
    <row r="66" spans="1:12" ht="18.75" customHeight="1">
      <c r="A66" s="47" t="s">
        <v>47</v>
      </c>
      <c r="B66" s="17">
        <v>0</v>
      </c>
      <c r="C66" s="17">
        <v>0</v>
      </c>
      <c r="D66" s="48">
        <v>2009360.3219251363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2009360.3219251363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1477682.272075334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1477682.272075334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1534676.8498420592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1534676.8498420592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1001072.937356249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1001072.937356249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519494.1250562278</v>
      </c>
      <c r="I70" s="17">
        <v>0</v>
      </c>
      <c r="J70" s="17">
        <v>0</v>
      </c>
      <c r="K70" s="17">
        <v>0</v>
      </c>
      <c r="L70" s="46">
        <f t="shared" si="19"/>
        <v>519494.1250562278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629906.7866050231</v>
      </c>
      <c r="J71" s="17">
        <v>0</v>
      </c>
      <c r="K71" s="17">
        <v>0</v>
      </c>
      <c r="L71" s="46">
        <f t="shared" si="19"/>
        <v>629906.7866050231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774340.448440627</v>
      </c>
      <c r="K72" s="17">
        <v>0</v>
      </c>
      <c r="L72" s="46">
        <f t="shared" si="19"/>
        <v>774340.448440627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554005.63</v>
      </c>
      <c r="L73" s="46">
        <f t="shared" si="19"/>
        <v>554005.63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406872.63</v>
      </c>
      <c r="L74" s="46">
        <f t="shared" si="19"/>
        <v>406872.63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1">
        <f>SUM(B76:K76)</f>
        <v>0</v>
      </c>
    </row>
    <row r="77" spans="1:11" ht="18" customHeight="1">
      <c r="A77" s="58" t="s">
        <v>80</v>
      </c>
      <c r="H77"/>
      <c r="I77"/>
      <c r="J77"/>
      <c r="K77"/>
    </row>
    <row r="78" spans="1:11" ht="18" customHeight="1">
      <c r="A78" s="58" t="s">
        <v>86</v>
      </c>
      <c r="I78"/>
      <c r="J78"/>
      <c r="K78"/>
    </row>
    <row r="79" spans="1:11" ht="18" customHeight="1">
      <c r="A79" s="58" t="s">
        <v>87</v>
      </c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2023-10-08T21:43:24Z</dcterms:modified>
  <cp:category/>
  <cp:version/>
  <cp:contentType/>
  <cp:contentStatus/>
</cp:coreProperties>
</file>