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<sst xmlns="http://schemas.openxmlformats.org/spreadsheetml/2006/main" count="87" uniqueCount="86">
  <si>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</si>
  <si>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</si>
  <si>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</si>
  <si>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</si>
  <si>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</si>
  <si>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</si>
  <si>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</si>
  <si>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</si>
  <si>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</si>
  <si>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</si>
  <si>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</si>
  <si>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</si>
  <si>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</si>
  <si>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</si>
  <si>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</si>
  <si>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</si>
  <si>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</si>
  <si>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</si>
  <si>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</si>
  <si>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</si>
  <si>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</si>
  <si>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</si>
  <si>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</si>
  <si>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</si>
  <si>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</si>
  <si>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</si>
  <si>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</si>
  <si>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</si>
  <si>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</si>
  <si>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</si>
  <si>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</si>
  <si>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</si>
  <si>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</si>
  <si>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</si>
  <si>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</si>
  <si>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</si>
  <si>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</si>
  <si>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</si>
  <si>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</si>
  <si>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</si>
  <si>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</si>
  <si>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</si>
  <si>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</si>
  <si>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</si>
  <si>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</si>
  <si>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</si>
  <si>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</si>
  <si>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</si>
  <si>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</si>
  <si>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</si>
  <si>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</si>
  <si>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</si>
  <si>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</si>
  <si>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</si>
  <si>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</si>
  <si>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</si>
  <si>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</si>
  <si>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</si>
  <si>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</si>
  <si>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</si>
  <si>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</si>
  <si>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</si>
  <si>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</si>
  <si>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</si>
  <si>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</si>
  <si>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</si>
  <si>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</si>
  <si>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</si>
  <si>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</si>
  <si>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</si>
  <si>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</si>
  <si>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</si>
  <si>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</si>
  <si>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</si>
  <si>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</si>
  <si>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</si>
  <si>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</si>
  <si>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</si>
  <si>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</si>
  <si>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</si>
  <si>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</si>
  <si>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</si>
  <si>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</si>
  <si>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28/09/23 - VENCIMENTO 05/10/23</t>
  </si>
  <si>
    <t>4. Remuneração Bruta do Operador (4.1 + 4.2 + 4.3 + 4.4 + 4.5 + 4.6 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</si>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</sst>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88503</v>
      </c>
      <c r="C7" s="10">
        <f aca="true" t="shared" si="0" ref="C7:K7">C8+C11</f>
        <v>110263</v>
      </c>
      <c r="D7" s="10">
        <f t="shared" si="0"/>
        <v>329164</v>
      </c>
      <c r="E7" s="10">
        <f t="shared" si="0"/>
        <v>258512</v>
      </c>
      <c r="F7" s="10">
        <f t="shared" si="0"/>
        <v>267783</v>
      </c>
      <c r="G7" s="10">
        <f t="shared" si="0"/>
        <v>154564</v>
      </c>
      <c r="H7" s="10">
        <f t="shared" si="0"/>
        <v>87760</v>
      </c>
      <c r="I7" s="10">
        <f t="shared" si="0"/>
        <v>120226</v>
      </c>
      <c r="J7" s="10">
        <f t="shared" si="0"/>
        <v>123721</v>
      </c>
      <c r="K7" s="10">
        <f t="shared" si="0"/>
        <v>224255</v>
      </c>
      <c r="L7" s="10">
        <f aca="true" t="shared" si="1" ref="L7:L13">SUM(B7:K7)</f>
        <v>1764751</v>
      </c>
      <c r="M7" s="11"/>
    </row>
    <row r="8" spans="1:13" ht="17.25" customHeight="1">
      <c r="A8" s="12" t="s">
        <v>81</v>
      </c>
      <c r="B8" s="13">
        <f>B9+B10</f>
        <v>4573</v>
      </c>
      <c r="C8" s="13">
        <f aca="true" t="shared" si="2" ref="C8:K8">C9+C10</f>
        <v>4930</v>
      </c>
      <c r="D8" s="13">
        <f t="shared" si="2"/>
        <v>15510</v>
      </c>
      <c r="E8" s="13">
        <f t="shared" si="2"/>
        <v>10511</v>
      </c>
      <c r="F8" s="13">
        <f t="shared" si="2"/>
        <v>9992</v>
      </c>
      <c r="G8" s="13">
        <f t="shared" si="2"/>
        <v>7702</v>
      </c>
      <c r="H8" s="13">
        <f t="shared" si="2"/>
        <v>4076</v>
      </c>
      <c r="I8" s="13">
        <f t="shared" si="2"/>
        <v>4212</v>
      </c>
      <c r="J8" s="13">
        <f t="shared" si="2"/>
        <v>5852</v>
      </c>
      <c r="K8" s="13">
        <f t="shared" si="2"/>
        <v>9914</v>
      </c>
      <c r="L8" s="13">
        <f t="shared" si="1"/>
        <v>77272</v>
      </c>
      <c r="M8"/>
    </row>
    <row r="9" spans="1:13" ht="17.25" customHeight="1">
      <c r="A9" s="14" t="s">
        <v>18</v>
      </c>
      <c r="B9" s="15">
        <v>4571</v>
      </c>
      <c r="C9" s="15">
        <v>4930</v>
      </c>
      <c r="D9" s="15">
        <v>15510</v>
      </c>
      <c r="E9" s="15">
        <v>10511</v>
      </c>
      <c r="F9" s="15">
        <v>9992</v>
      </c>
      <c r="G9" s="15">
        <v>7702</v>
      </c>
      <c r="H9" s="15">
        <v>3995</v>
      </c>
      <c r="I9" s="15">
        <v>4212</v>
      </c>
      <c r="J9" s="15">
        <v>5852</v>
      </c>
      <c r="K9" s="15">
        <v>9914</v>
      </c>
      <c r="L9" s="13">
        <f t="shared" si="1"/>
        <v>77189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81</v>
      </c>
      <c r="I10" s="15">
        <v>0</v>
      </c>
      <c r="J10" s="15">
        <v>0</v>
      </c>
      <c r="K10" s="15">
        <v>0</v>
      </c>
      <c r="L10" s="13">
        <f t="shared" si="1"/>
        <v>83</v>
      </c>
      <c r="M10"/>
    </row>
    <row r="11" spans="1:13" ht="17.25" customHeight="1">
      <c r="A11" s="12" t="s">
        <v>70</v>
      </c>
      <c r="B11" s="15">
        <v>83930</v>
      </c>
      <c r="C11" s="15">
        <v>105333</v>
      </c>
      <c r="D11" s="15">
        <v>313654</v>
      </c>
      <c r="E11" s="15">
        <v>248001</v>
      </c>
      <c r="F11" s="15">
        <v>257791</v>
      </c>
      <c r="G11" s="15">
        <v>146862</v>
      </c>
      <c r="H11" s="15">
        <v>83684</v>
      </c>
      <c r="I11" s="15">
        <v>116014</v>
      </c>
      <c r="J11" s="15">
        <v>117869</v>
      </c>
      <c r="K11" s="15">
        <v>214341</v>
      </c>
      <c r="L11" s="13">
        <f t="shared" si="1"/>
        <v>1687479</v>
      </c>
      <c r="M11" s="60"/>
    </row>
    <row r="12" spans="1:13" ht="17.25" customHeight="1">
      <c r="A12" s="14" t="s">
        <v>82</v>
      </c>
      <c r="B12" s="15">
        <v>8532</v>
      </c>
      <c r="C12" s="15">
        <v>6916</v>
      </c>
      <c r="D12" s="15">
        <v>25137</v>
      </c>
      <c r="E12" s="15">
        <v>21710</v>
      </c>
      <c r="F12" s="15">
        <v>19466</v>
      </c>
      <c r="G12" s="15">
        <v>11787</v>
      </c>
      <c r="H12" s="15">
        <v>7063</v>
      </c>
      <c r="I12" s="15">
        <v>6046</v>
      </c>
      <c r="J12" s="15">
        <v>7968</v>
      </c>
      <c r="K12" s="15">
        <v>12665</v>
      </c>
      <c r="L12" s="13">
        <f t="shared" si="1"/>
        <v>127290</v>
      </c>
      <c r="M12" s="60"/>
    </row>
    <row r="13" spans="1:13" ht="17.25" customHeight="1">
      <c r="A13" s="14" t="s">
        <v>71</v>
      </c>
      <c r="B13" s="15">
        <f>+B11-B12</f>
        <v>75398</v>
      </c>
      <c r="C13" s="15">
        <f aca="true" t="shared" si="3" ref="C13:K13">+C11-C12</f>
        <v>98417</v>
      </c>
      <c r="D13" s="15">
        <f t="shared" si="3"/>
        <v>288517</v>
      </c>
      <c r="E13" s="15">
        <f t="shared" si="3"/>
        <v>226291</v>
      </c>
      <c r="F13" s="15">
        <f t="shared" si="3"/>
        <v>238325</v>
      </c>
      <c r="G13" s="15">
        <f t="shared" si="3"/>
        <v>135075</v>
      </c>
      <c r="H13" s="15">
        <f t="shared" si="3"/>
        <v>76621</v>
      </c>
      <c r="I13" s="15">
        <f t="shared" si="3"/>
        <v>109968</v>
      </c>
      <c r="J13" s="15">
        <f t="shared" si="3"/>
        <v>109901</v>
      </c>
      <c r="K13" s="15">
        <f t="shared" si="3"/>
        <v>201676</v>
      </c>
      <c r="L13" s="13">
        <f t="shared" si="1"/>
        <v>1560189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1.225672879587584</v>
      </c>
      <c r="C18" s="22">
        <v>1.191009086395474</v>
      </c>
      <c r="D18" s="22">
        <v>1.075578488626892</v>
      </c>
      <c r="E18" s="22">
        <v>1.121219904002125</v>
      </c>
      <c r="F18" s="22">
        <v>1.222965435528269</v>
      </c>
      <c r="G18" s="22">
        <v>1.168448408254819</v>
      </c>
      <c r="H18" s="22">
        <v>1.059483569380069</v>
      </c>
      <c r="I18" s="22">
        <v>1.172965414293556</v>
      </c>
      <c r="J18" s="22">
        <v>1.285067836659194</v>
      </c>
      <c r="K18" s="22">
        <v>1.104739676405544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84</v>
      </c>
      <c r="B20" s="25">
        <f>SUM(B21:B29)</f>
        <v>832640.8400000001</v>
      </c>
      <c r="C20" s="25">
        <f aca="true" t="shared" si="4" ref="C20:K20">SUM(C21:C29)</f>
        <v>559360.86</v>
      </c>
      <c r="D20" s="25">
        <f t="shared" si="4"/>
        <v>1813330.0900000003</v>
      </c>
      <c r="E20" s="25">
        <f t="shared" si="4"/>
        <v>1485525.78</v>
      </c>
      <c r="F20" s="25">
        <f t="shared" si="4"/>
        <v>1502180.3800000004</v>
      </c>
      <c r="G20" s="25">
        <f t="shared" si="4"/>
        <v>907062.6100000001</v>
      </c>
      <c r="H20" s="25">
        <f t="shared" si="4"/>
        <v>517045.7699999999</v>
      </c>
      <c r="I20" s="25">
        <f t="shared" si="4"/>
        <v>640103.5900000001</v>
      </c>
      <c r="J20" s="25">
        <f t="shared" si="4"/>
        <v>783256.3</v>
      </c>
      <c r="K20" s="25">
        <f t="shared" si="4"/>
        <v>994608.38</v>
      </c>
      <c r="L20" s="25">
        <f>SUM(B20:K20)</f>
        <v>10035114.600000001</v>
      </c>
      <c r="M20"/>
    </row>
    <row r="21" spans="1:13" ht="17.25" customHeight="1">
      <c r="A21" s="26" t="s">
        <v>22</v>
      </c>
      <c r="B21" s="56">
        <f>ROUND((B15+B16)*B7,2)</f>
        <v>648452.63</v>
      </c>
      <c r="C21" s="56">
        <f aca="true" t="shared" si="5" ref="C21:K21">ROUND((C15+C16)*C7,2)</f>
        <v>454867.95</v>
      </c>
      <c r="D21" s="56">
        <f t="shared" si="5"/>
        <v>1616162.32</v>
      </c>
      <c r="E21" s="56">
        <f t="shared" si="5"/>
        <v>1285683.58</v>
      </c>
      <c r="F21" s="56">
        <f t="shared" si="5"/>
        <v>1176745.62</v>
      </c>
      <c r="G21" s="56">
        <f t="shared" si="5"/>
        <v>746837.79</v>
      </c>
      <c r="H21" s="56">
        <f t="shared" si="5"/>
        <v>467102.6</v>
      </c>
      <c r="I21" s="56">
        <f t="shared" si="5"/>
        <v>530545.32</v>
      </c>
      <c r="J21" s="56">
        <f t="shared" si="5"/>
        <v>587996.42</v>
      </c>
      <c r="K21" s="56">
        <f t="shared" si="5"/>
        <v>870333.66</v>
      </c>
      <c r="L21" s="33">
        <f aca="true" t="shared" si="6" ref="L21:L29">SUM(B21:K21)</f>
        <v>8384727.890000001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146338.17</v>
      </c>
      <c r="C22" s="33">
        <f t="shared" si="7"/>
        <v>86883.91</v>
      </c>
      <c r="D22" s="33">
        <f t="shared" si="7"/>
        <v>122147.11</v>
      </c>
      <c r="E22" s="33">
        <f t="shared" si="7"/>
        <v>155850.44</v>
      </c>
      <c r="F22" s="33">
        <f t="shared" si="7"/>
        <v>262373.6</v>
      </c>
      <c r="G22" s="33">
        <f t="shared" si="7"/>
        <v>125803.64</v>
      </c>
      <c r="H22" s="33">
        <f t="shared" si="7"/>
        <v>27784.93</v>
      </c>
      <c r="I22" s="33">
        <f t="shared" si="7"/>
        <v>91765.99</v>
      </c>
      <c r="J22" s="33">
        <f t="shared" si="7"/>
        <v>167618.87</v>
      </c>
      <c r="K22" s="33">
        <f t="shared" si="7"/>
        <v>91158.47</v>
      </c>
      <c r="L22" s="33">
        <f t="shared" si="6"/>
        <v>1277725.1300000001</v>
      </c>
      <c r="M22"/>
    </row>
    <row r="23" spans="1:13" ht="17.25" customHeight="1">
      <c r="A23" s="27" t="s">
        <v>24</v>
      </c>
      <c r="B23" s="33">
        <v>2684.69</v>
      </c>
      <c r="C23" s="33">
        <v>14966.36</v>
      </c>
      <c r="D23" s="33">
        <v>68698.27</v>
      </c>
      <c r="E23" s="33">
        <v>38218.24</v>
      </c>
      <c r="F23" s="33">
        <v>57191.47</v>
      </c>
      <c r="G23" s="33">
        <v>33141.67</v>
      </c>
      <c r="H23" s="33">
        <v>19577.55</v>
      </c>
      <c r="I23" s="33">
        <v>15024.29</v>
      </c>
      <c r="J23" s="33">
        <v>22843.6</v>
      </c>
      <c r="K23" s="33">
        <v>27971.91</v>
      </c>
      <c r="L23" s="33">
        <f t="shared" si="6"/>
        <v>300318.05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664.04</v>
      </c>
      <c r="C26" s="33">
        <v>444.57</v>
      </c>
      <c r="D26" s="33">
        <v>1443.45</v>
      </c>
      <c r="E26" s="33">
        <v>1181.77</v>
      </c>
      <c r="F26" s="33">
        <v>1195.84</v>
      </c>
      <c r="G26" s="33">
        <v>723.13</v>
      </c>
      <c r="H26" s="33">
        <v>410.81</v>
      </c>
      <c r="I26" s="33">
        <v>509.29</v>
      </c>
      <c r="J26" s="33">
        <v>624.65</v>
      </c>
      <c r="K26" s="33">
        <v>790.66</v>
      </c>
      <c r="L26" s="33">
        <f t="shared" si="6"/>
        <v>7988.21</v>
      </c>
      <c r="M26" s="60"/>
    </row>
    <row r="27" spans="1:13" ht="17.25" customHeight="1">
      <c r="A27" s="27" t="s">
        <v>74</v>
      </c>
      <c r="B27" s="33">
        <v>338.73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4501.240000000001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32181.76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32181.76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-127825.98999999999</v>
      </c>
      <c r="C32" s="33">
        <f t="shared" si="8"/>
        <v>-21692</v>
      </c>
      <c r="D32" s="33">
        <f t="shared" si="8"/>
        <v>-68244</v>
      </c>
      <c r="E32" s="33">
        <f t="shared" si="8"/>
        <v>-52208.7899999999</v>
      </c>
      <c r="F32" s="33">
        <f t="shared" si="8"/>
        <v>-43964.8</v>
      </c>
      <c r="G32" s="33">
        <f t="shared" si="8"/>
        <v>-33888.8</v>
      </c>
      <c r="H32" s="33">
        <f t="shared" si="8"/>
        <v>-17578</v>
      </c>
      <c r="I32" s="33">
        <f t="shared" si="8"/>
        <v>-29052.34</v>
      </c>
      <c r="J32" s="33">
        <f t="shared" si="8"/>
        <v>-25748.8</v>
      </c>
      <c r="K32" s="33">
        <f t="shared" si="8"/>
        <v>-43621.6</v>
      </c>
      <c r="L32" s="33">
        <f aca="true" t="shared" si="9" ref="L32:L39">SUM(B32:K32)</f>
        <v>-463825.1199999999</v>
      </c>
      <c r="M32"/>
    </row>
    <row r="33" spans="1:13" ht="18.75" customHeight="1">
      <c r="A33" s="27" t="s">
        <v>28</v>
      </c>
      <c r="B33" s="33">
        <f>B34+B35+B36+B37</f>
        <v>-20112.4</v>
      </c>
      <c r="C33" s="33">
        <f aca="true" t="shared" si="10" ref="C33:K33">C34+C35+C36+C37</f>
        <v>-21692</v>
      </c>
      <c r="D33" s="33">
        <f t="shared" si="10"/>
        <v>-68244</v>
      </c>
      <c r="E33" s="33">
        <f t="shared" si="10"/>
        <v>-46248.4</v>
      </c>
      <c r="F33" s="33">
        <f t="shared" si="10"/>
        <v>-43964.8</v>
      </c>
      <c r="G33" s="33">
        <f t="shared" si="10"/>
        <v>-33888.8</v>
      </c>
      <c r="H33" s="33">
        <f t="shared" si="10"/>
        <v>-17578</v>
      </c>
      <c r="I33" s="33">
        <f t="shared" si="10"/>
        <v>-29052.34</v>
      </c>
      <c r="J33" s="33">
        <f t="shared" si="10"/>
        <v>-25748.8</v>
      </c>
      <c r="K33" s="33">
        <f t="shared" si="10"/>
        <v>-43621.6</v>
      </c>
      <c r="L33" s="33">
        <f t="shared" si="9"/>
        <v>-350151.13999999996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-20112.4</v>
      </c>
      <c r="C34" s="33">
        <f t="shared" si="11"/>
        <v>-21692</v>
      </c>
      <c r="D34" s="33">
        <f t="shared" si="11"/>
        <v>-68244</v>
      </c>
      <c r="E34" s="33">
        <f t="shared" si="11"/>
        <v>-46248.4</v>
      </c>
      <c r="F34" s="33">
        <f t="shared" si="11"/>
        <v>-43964.8</v>
      </c>
      <c r="G34" s="33">
        <f t="shared" si="11"/>
        <v>-33888.8</v>
      </c>
      <c r="H34" s="33">
        <f t="shared" si="11"/>
        <v>-17578</v>
      </c>
      <c r="I34" s="33">
        <f t="shared" si="11"/>
        <v>-18532.8</v>
      </c>
      <c r="J34" s="33">
        <f t="shared" si="11"/>
        <v>-25748.8</v>
      </c>
      <c r="K34" s="33">
        <f t="shared" si="11"/>
        <v>-43621.6</v>
      </c>
      <c r="L34" s="33">
        <f t="shared" si="9"/>
        <v>-339631.5999999999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-10519.54</v>
      </c>
      <c r="J37" s="17">
        <v>0</v>
      </c>
      <c r="K37" s="17">
        <v>0</v>
      </c>
      <c r="L37" s="33">
        <f t="shared" si="9"/>
        <v>-10519.54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-113673.9799999999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704814.8500000001</v>
      </c>
      <c r="C56" s="41">
        <f t="shared" si="16"/>
        <v>537668.86</v>
      </c>
      <c r="D56" s="41">
        <f t="shared" si="16"/>
        <v>1745086.0900000003</v>
      </c>
      <c r="E56" s="41">
        <f t="shared" si="16"/>
        <v>1433316.9900000002</v>
      </c>
      <c r="F56" s="41">
        <f t="shared" si="16"/>
        <v>1458215.5800000003</v>
      </c>
      <c r="G56" s="41">
        <f t="shared" si="16"/>
        <v>873173.81</v>
      </c>
      <c r="H56" s="41">
        <f t="shared" si="16"/>
        <v>499467.7699999999</v>
      </c>
      <c r="I56" s="41">
        <f t="shared" si="16"/>
        <v>611051.2500000001</v>
      </c>
      <c r="J56" s="41">
        <f t="shared" si="16"/>
        <v>757507.5</v>
      </c>
      <c r="K56" s="41">
        <f t="shared" si="16"/>
        <v>950986.78</v>
      </c>
      <c r="L56" s="42">
        <f t="shared" si="14"/>
        <v>9571289.48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704814.85</v>
      </c>
      <c r="C62" s="41">
        <f aca="true" t="shared" si="18" ref="C62:J62">SUM(C63:C74)</f>
        <v>537668.86</v>
      </c>
      <c r="D62" s="41">
        <f t="shared" si="18"/>
        <v>1745086.0854778693</v>
      </c>
      <c r="E62" s="41">
        <f t="shared" si="18"/>
        <v>1433316.9901419762</v>
      </c>
      <c r="F62" s="41">
        <f t="shared" si="18"/>
        <v>1458215.579636017</v>
      </c>
      <c r="G62" s="41">
        <f t="shared" si="18"/>
        <v>873173.8069091061</v>
      </c>
      <c r="H62" s="41">
        <f t="shared" si="18"/>
        <v>499467.7698773101</v>
      </c>
      <c r="I62" s="41">
        <f>SUM(I63:I79)</f>
        <v>611051.2510256716</v>
      </c>
      <c r="J62" s="41">
        <f t="shared" si="18"/>
        <v>757507.497377945</v>
      </c>
      <c r="K62" s="41">
        <f>SUM(K63:K76)</f>
        <v>950986.77</v>
      </c>
      <c r="L62" s="46">
        <f>SUM(B62:K62)</f>
        <v>9571289.460445894</v>
      </c>
      <c r="M62" s="40"/>
    </row>
    <row r="63" spans="1:13" ht="18.75" customHeight="1">
      <c r="A63" s="47" t="s">
        <v>46</v>
      </c>
      <c r="B63" s="48">
        <v>704814.85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704814.85</v>
      </c>
      <c r="M63"/>
    </row>
    <row r="64" spans="1:13" ht="18.75" customHeight="1">
      <c r="A64" s="47" t="s">
        <v>55</v>
      </c>
      <c r="B64" s="17">
        <v>0</v>
      </c>
      <c r="C64" s="48">
        <v>470890.39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470890.39</v>
      </c>
      <c r="M64"/>
    </row>
    <row r="65" spans="1:13" ht="18.75" customHeight="1">
      <c r="A65" s="47" t="s">
        <v>56</v>
      </c>
      <c r="B65" s="17">
        <v>0</v>
      </c>
      <c r="C65" s="48">
        <v>66778.47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66778.47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1745086.0854778693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1745086.0854778693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1433316.9901419762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1433316.9901419762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1458215.579636017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1458215.579636017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873173.8069091061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873173.8069091061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499467.7698773101</v>
      </c>
      <c r="I70" s="17">
        <v>0</v>
      </c>
      <c r="J70" s="17">
        <v>0</v>
      </c>
      <c r="K70" s="17">
        <v>0</v>
      </c>
      <c r="L70" s="46">
        <f t="shared" si="19"/>
        <v>499467.7698773101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611051.2510256716</v>
      </c>
      <c r="J71" s="17">
        <v>0</v>
      </c>
      <c r="K71" s="17">
        <v>0</v>
      </c>
      <c r="L71" s="46">
        <f t="shared" si="19"/>
        <v>611051.2510256716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757507.497377945</v>
      </c>
      <c r="K72" s="17">
        <v>0</v>
      </c>
      <c r="L72" s="46">
        <f t="shared" si="19"/>
        <v>757507.497377945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561557.69</v>
      </c>
      <c r="L73" s="46">
        <f t="shared" si="19"/>
        <v>561557.69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389429.08</v>
      </c>
      <c r="L74" s="46">
        <f t="shared" si="19"/>
        <v>389429.08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2023-10-04T19:38:31Z</dcterms:modified>
  <cp:category/>
  <cp:version/>
  <cp:contentType/>
  <cp:contentStatus/>
</cp:coreProperties>
</file>