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<sst xmlns="http://schemas.openxmlformats.org/spreadsheetml/2006/main" count="87" uniqueCount="86">
  <si>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</si>
  <si>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</si>
  <si>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</si>
  <si>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</si>
  <si>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</si>
  <si>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</si>
  <si>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</si>
  <si>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</si>
  <si>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</si>
  <si>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</si>
  <si>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</si>
  <si>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</si>
  <si>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</si>
  <si>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</si>
  <si>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</si>
  <si>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</si>
  <si>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</si>
  <si>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</si>
  <si>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</si>
  <si>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</si>
  <si>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</si>
  <si>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</si>
  <si>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</si>
  <si>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</si>
  <si>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</si>
  <si>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</si>
  <si>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</si>
  <si>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</si>
  <si>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</si>
  <si>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</si>
  <si>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</si>
  <si>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</si>
  <si>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</si>
  <si>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</si>
  <si>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</si>
  <si>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</si>
  <si>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</si>
  <si>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</si>
  <si>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</si>
  <si>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</si>
  <si>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</si>
  <si>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</si>
  <si>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</si>
  <si>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</si>
  <si>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</si>
  <si>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</si>
  <si>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</si>
  <si>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</si>
  <si>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</si>
  <si>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</si>
  <si>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</si>
  <si>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</si>
  <si>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</si>
  <si>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</si>
  <si>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</si>
  <si>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</si>
  <si>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</si>
  <si>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</si>
  <si>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</si>
  <si>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</si>
  <si>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</si>
  <si>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</si>
  <si>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</si>
  <si>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</si>
  <si>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</si>
  <si>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</si>
  <si>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</si>
  <si>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</si>
  <si>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</si>
  <si>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</si>
  <si>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</si>
  <si>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</si>
  <si>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</si>
  <si>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</si>
  <si>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</si>
  <si>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</si>
  <si>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</si>
  <si>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</si>
  <si>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</si>
  <si>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</si>
  <si>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</si>
  <si>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24/09/23 - VENCIMENTO 29/09/23</t>
  </si>
  <si>
    <t>4. Remuneração Bruta do Operador (4.1 + 4.2 +....+ 4.9)</t>
  </si>
  <si>
    <t>4.7. Remuneração Comunicação de dados por chip</t>
  </si>
  <si>
    <t>4.8.Remuneração Manutenção Validadores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</si>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</sst>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20371</v>
      </c>
      <c r="C7" s="10">
        <f aca="true" t="shared" si="0" ref="C7:K7">C8+C11</f>
        <v>29005</v>
      </c>
      <c r="D7" s="10">
        <f t="shared" si="0"/>
        <v>94733</v>
      </c>
      <c r="E7" s="10">
        <f t="shared" si="0"/>
        <v>75810</v>
      </c>
      <c r="F7" s="10">
        <f t="shared" si="0"/>
        <v>93121</v>
      </c>
      <c r="G7" s="10">
        <f t="shared" si="0"/>
        <v>39259</v>
      </c>
      <c r="H7" s="10">
        <f t="shared" si="0"/>
        <v>25094</v>
      </c>
      <c r="I7" s="10">
        <f t="shared" si="0"/>
        <v>38105</v>
      </c>
      <c r="J7" s="10">
        <f t="shared" si="0"/>
        <v>23487</v>
      </c>
      <c r="K7" s="10">
        <f t="shared" si="0"/>
        <v>69435</v>
      </c>
      <c r="L7" s="10">
        <f aca="true" t="shared" si="1" ref="L7:L13">SUM(B7:K7)</f>
        <v>508420</v>
      </c>
      <c r="M7" s="11"/>
    </row>
    <row r="8" spans="1:13" ht="17.25" customHeight="1">
      <c r="A8" s="12" t="s">
        <v>79</v>
      </c>
      <c r="B8" s="13">
        <f>B9+B10</f>
        <v>1634</v>
      </c>
      <c r="C8" s="13">
        <f aca="true" t="shared" si="2" ref="C8:K8">C9+C10</f>
        <v>1867</v>
      </c>
      <c r="D8" s="13">
        <f t="shared" si="2"/>
        <v>6923</v>
      </c>
      <c r="E8" s="13">
        <f t="shared" si="2"/>
        <v>4927</v>
      </c>
      <c r="F8" s="13">
        <f t="shared" si="2"/>
        <v>5883</v>
      </c>
      <c r="G8" s="13">
        <f t="shared" si="2"/>
        <v>2907</v>
      </c>
      <c r="H8" s="13">
        <f t="shared" si="2"/>
        <v>1689</v>
      </c>
      <c r="I8" s="13">
        <f t="shared" si="2"/>
        <v>2190</v>
      </c>
      <c r="J8" s="13">
        <f t="shared" si="2"/>
        <v>1419</v>
      </c>
      <c r="K8" s="13">
        <f t="shared" si="2"/>
        <v>3984</v>
      </c>
      <c r="L8" s="13">
        <f t="shared" si="1"/>
        <v>33423</v>
      </c>
      <c r="M8"/>
    </row>
    <row r="9" spans="1:13" ht="17.25" customHeight="1">
      <c r="A9" s="14" t="s">
        <v>18</v>
      </c>
      <c r="B9" s="15">
        <v>1633</v>
      </c>
      <c r="C9" s="15">
        <v>1867</v>
      </c>
      <c r="D9" s="15">
        <v>6923</v>
      </c>
      <c r="E9" s="15">
        <v>4927</v>
      </c>
      <c r="F9" s="15">
        <v>5883</v>
      </c>
      <c r="G9" s="15">
        <v>2907</v>
      </c>
      <c r="H9" s="15">
        <v>1658</v>
      </c>
      <c r="I9" s="15">
        <v>2190</v>
      </c>
      <c r="J9" s="15">
        <v>1419</v>
      </c>
      <c r="K9" s="15">
        <v>3984</v>
      </c>
      <c r="L9" s="13">
        <f t="shared" si="1"/>
        <v>33391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 t="shared" si="1"/>
        <v>32</v>
      </c>
      <c r="M10"/>
    </row>
    <row r="11" spans="1:13" ht="17.25" customHeight="1">
      <c r="A11" s="12" t="s">
        <v>70</v>
      </c>
      <c r="B11" s="15">
        <v>18737</v>
      </c>
      <c r="C11" s="15">
        <v>27138</v>
      </c>
      <c r="D11" s="15">
        <v>87810</v>
      </c>
      <c r="E11" s="15">
        <v>70883</v>
      </c>
      <c r="F11" s="15">
        <v>87238</v>
      </c>
      <c r="G11" s="15">
        <v>36352</v>
      </c>
      <c r="H11" s="15">
        <v>23405</v>
      </c>
      <c r="I11" s="15">
        <v>35915</v>
      </c>
      <c r="J11" s="15">
        <v>22068</v>
      </c>
      <c r="K11" s="15">
        <v>65451</v>
      </c>
      <c r="L11" s="13">
        <f t="shared" si="1"/>
        <v>474997</v>
      </c>
      <c r="M11" s="60"/>
    </row>
    <row r="12" spans="1:13" ht="17.25" customHeight="1">
      <c r="A12" s="14" t="s">
        <v>80</v>
      </c>
      <c r="B12" s="15">
        <v>2790</v>
      </c>
      <c r="C12" s="15">
        <v>2474</v>
      </c>
      <c r="D12" s="15">
        <v>8526</v>
      </c>
      <c r="E12" s="15">
        <v>8304</v>
      </c>
      <c r="F12" s="15">
        <v>8669</v>
      </c>
      <c r="G12" s="15">
        <v>3932</v>
      </c>
      <c r="H12" s="15">
        <v>2569</v>
      </c>
      <c r="I12" s="15">
        <v>2134</v>
      </c>
      <c r="J12" s="15">
        <v>1696</v>
      </c>
      <c r="K12" s="15">
        <v>4646</v>
      </c>
      <c r="L12" s="13">
        <f t="shared" si="1"/>
        <v>45740</v>
      </c>
      <c r="M12" s="60"/>
    </row>
    <row r="13" spans="1:13" ht="17.25" customHeight="1">
      <c r="A13" s="14" t="s">
        <v>71</v>
      </c>
      <c r="B13" s="15">
        <f>+B11-B12</f>
        <v>15947</v>
      </c>
      <c r="C13" s="15">
        <f aca="true" t="shared" si="3" ref="C13:K13">+C11-C12</f>
        <v>24664</v>
      </c>
      <c r="D13" s="15">
        <f t="shared" si="3"/>
        <v>79284</v>
      </c>
      <c r="E13" s="15">
        <f t="shared" si="3"/>
        <v>62579</v>
      </c>
      <c r="F13" s="15">
        <f t="shared" si="3"/>
        <v>78569</v>
      </c>
      <c r="G13" s="15">
        <f t="shared" si="3"/>
        <v>32420</v>
      </c>
      <c r="H13" s="15">
        <f t="shared" si="3"/>
        <v>20836</v>
      </c>
      <c r="I13" s="15">
        <f t="shared" si="3"/>
        <v>33781</v>
      </c>
      <c r="J13" s="15">
        <f t="shared" si="3"/>
        <v>20372</v>
      </c>
      <c r="K13" s="15">
        <f t="shared" si="3"/>
        <v>60805</v>
      </c>
      <c r="L13" s="13">
        <f t="shared" si="1"/>
        <v>429257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1.231194597273242</v>
      </c>
      <c r="C18" s="22">
        <v>1.204378036341555</v>
      </c>
      <c r="D18" s="22">
        <v>1.080711110892253</v>
      </c>
      <c r="E18" s="22">
        <v>1.095479281660109</v>
      </c>
      <c r="F18" s="22">
        <v>1.25961815936324</v>
      </c>
      <c r="G18" s="22">
        <v>1.112123153490347</v>
      </c>
      <c r="H18" s="22">
        <v>1.071534867980177</v>
      </c>
      <c r="I18" s="22">
        <v>1.135948071365419</v>
      </c>
      <c r="J18" s="22">
        <v>1.326275455635154</v>
      </c>
      <c r="K18" s="22">
        <v>1.144219900807924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SUM(B21:B29)</f>
        <v>220288.08</v>
      </c>
      <c r="C20" s="25">
        <f aca="true" t="shared" si="4" ref="C20:K20">SUM(C21:C29)</f>
        <v>154850.24000000002</v>
      </c>
      <c r="D20" s="25">
        <f t="shared" si="4"/>
        <v>537552.03</v>
      </c>
      <c r="E20" s="25">
        <f t="shared" si="4"/>
        <v>442799.73</v>
      </c>
      <c r="F20" s="25">
        <f t="shared" si="4"/>
        <v>547191.68</v>
      </c>
      <c r="G20" s="25">
        <f t="shared" si="4"/>
        <v>227869.99000000002</v>
      </c>
      <c r="H20" s="25">
        <f t="shared" si="4"/>
        <v>153803.94000000003</v>
      </c>
      <c r="I20" s="25">
        <f t="shared" si="4"/>
        <v>199805.54999999996</v>
      </c>
      <c r="J20" s="25">
        <f t="shared" si="4"/>
        <v>161095.71</v>
      </c>
      <c r="K20" s="25">
        <f t="shared" si="4"/>
        <v>329507.79999999993</v>
      </c>
      <c r="L20" s="25">
        <f>SUM(B20:K20)</f>
        <v>2974764.75</v>
      </c>
      <c r="M20"/>
    </row>
    <row r="21" spans="1:13" ht="17.25" customHeight="1">
      <c r="A21" s="26" t="s">
        <v>22</v>
      </c>
      <c r="B21" s="56">
        <f>ROUND((B15+B16)*B7,2)</f>
        <v>149256.28</v>
      </c>
      <c r="C21" s="56">
        <f aca="true" t="shared" si="5" ref="C21:K21">ROUND((C15+C16)*C7,2)</f>
        <v>119654.33</v>
      </c>
      <c r="D21" s="56">
        <f t="shared" si="5"/>
        <v>465129.56</v>
      </c>
      <c r="E21" s="56">
        <f t="shared" si="5"/>
        <v>377033.45</v>
      </c>
      <c r="F21" s="56">
        <f t="shared" si="5"/>
        <v>409210.92</v>
      </c>
      <c r="G21" s="56">
        <f t="shared" si="5"/>
        <v>189695.56</v>
      </c>
      <c r="H21" s="56">
        <f t="shared" si="5"/>
        <v>133562.82</v>
      </c>
      <c r="I21" s="56">
        <f t="shared" si="5"/>
        <v>168153.55</v>
      </c>
      <c r="J21" s="56">
        <f t="shared" si="5"/>
        <v>111624.32</v>
      </c>
      <c r="K21" s="56">
        <f t="shared" si="5"/>
        <v>269477.24</v>
      </c>
      <c r="L21" s="33">
        <f aca="true" t="shared" si="6" ref="L21:L29">SUM(B21:K21)</f>
        <v>2392798.0300000003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34507.25</v>
      </c>
      <c r="C22" s="33">
        <f t="shared" si="7"/>
        <v>24454.72</v>
      </c>
      <c r="D22" s="33">
        <f t="shared" si="7"/>
        <v>37541.12</v>
      </c>
      <c r="E22" s="33">
        <f t="shared" si="7"/>
        <v>35998.88</v>
      </c>
      <c r="F22" s="33">
        <f t="shared" si="7"/>
        <v>106238.59</v>
      </c>
      <c r="G22" s="33">
        <f t="shared" si="7"/>
        <v>21269.26</v>
      </c>
      <c r="H22" s="33">
        <f t="shared" si="7"/>
        <v>9554.4</v>
      </c>
      <c r="I22" s="33">
        <f t="shared" si="7"/>
        <v>22860.15</v>
      </c>
      <c r="J22" s="33">
        <f t="shared" si="7"/>
        <v>36420.28</v>
      </c>
      <c r="K22" s="33">
        <f t="shared" si="7"/>
        <v>38863.98</v>
      </c>
      <c r="L22" s="33">
        <f t="shared" si="6"/>
        <v>367708.63</v>
      </c>
      <c r="M22"/>
    </row>
    <row r="23" spans="1:13" ht="17.25" customHeight="1">
      <c r="A23" s="27" t="s">
        <v>24</v>
      </c>
      <c r="B23" s="33">
        <v>1477.37</v>
      </c>
      <c r="C23" s="33">
        <v>8157.64</v>
      </c>
      <c r="D23" s="33">
        <v>28668.7</v>
      </c>
      <c r="E23" s="33">
        <v>24075.48</v>
      </c>
      <c r="F23" s="33">
        <v>25709.28</v>
      </c>
      <c r="G23" s="33">
        <v>15783.23</v>
      </c>
      <c r="H23" s="33">
        <v>8134.17</v>
      </c>
      <c r="I23" s="33">
        <v>6037.93</v>
      </c>
      <c r="J23" s="33">
        <v>8478.8</v>
      </c>
      <c r="K23" s="33">
        <v>15994.1</v>
      </c>
      <c r="L23" s="33">
        <f t="shared" si="6"/>
        <v>142516.69999999998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545.87</v>
      </c>
      <c r="C26" s="33">
        <v>385.48</v>
      </c>
      <c r="D26" s="33">
        <v>1333.71</v>
      </c>
      <c r="E26" s="33">
        <v>1100.17</v>
      </c>
      <c r="F26" s="33">
        <v>1359.04</v>
      </c>
      <c r="G26" s="33">
        <v>565.56</v>
      </c>
      <c r="H26" s="33">
        <v>382.67</v>
      </c>
      <c r="I26" s="33">
        <v>495.22</v>
      </c>
      <c r="J26" s="33">
        <v>399.55</v>
      </c>
      <c r="K26" s="33">
        <v>818.8</v>
      </c>
      <c r="L26" s="33">
        <f t="shared" si="6"/>
        <v>7386.070000000001</v>
      </c>
      <c r="M26" s="60"/>
    </row>
    <row r="27" spans="1:13" ht="17.25" customHeight="1">
      <c r="A27" s="27" t="s">
        <v>83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84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-114898.79</v>
      </c>
      <c r="C32" s="33">
        <f t="shared" si="8"/>
        <v>-8214.8</v>
      </c>
      <c r="D32" s="33">
        <f t="shared" si="8"/>
        <v>-30461.2</v>
      </c>
      <c r="E32" s="33">
        <f t="shared" si="8"/>
        <v>-409239.19</v>
      </c>
      <c r="F32" s="33">
        <f t="shared" si="8"/>
        <v>-25885.2</v>
      </c>
      <c r="G32" s="33">
        <f t="shared" si="8"/>
        <v>-12790.8</v>
      </c>
      <c r="H32" s="33">
        <f t="shared" si="8"/>
        <v>-7295.2</v>
      </c>
      <c r="I32" s="33">
        <f t="shared" si="8"/>
        <v>-180636</v>
      </c>
      <c r="J32" s="33">
        <f t="shared" si="8"/>
        <v>-6243.6</v>
      </c>
      <c r="K32" s="33">
        <f t="shared" si="8"/>
        <v>-17529.6</v>
      </c>
      <c r="L32" s="33">
        <f aca="true" t="shared" si="9" ref="L32:L39">SUM(B32:K32)</f>
        <v>-813194.3799999999</v>
      </c>
      <c r="M32"/>
    </row>
    <row r="33" spans="1:13" ht="18.75" customHeight="1">
      <c r="A33" s="27" t="s">
        <v>28</v>
      </c>
      <c r="B33" s="33">
        <f>B34+B35+B36+B37</f>
        <v>-7185.2</v>
      </c>
      <c r="C33" s="33">
        <f aca="true" t="shared" si="10" ref="C33:K33">C34+C35+C36+C37</f>
        <v>-8214.8</v>
      </c>
      <c r="D33" s="33">
        <f t="shared" si="10"/>
        <v>-30461.2</v>
      </c>
      <c r="E33" s="33">
        <f t="shared" si="10"/>
        <v>-21678.8</v>
      </c>
      <c r="F33" s="33">
        <f t="shared" si="10"/>
        <v>-25885.2</v>
      </c>
      <c r="G33" s="33">
        <f t="shared" si="10"/>
        <v>-12790.8</v>
      </c>
      <c r="H33" s="33">
        <f t="shared" si="10"/>
        <v>-7295.2</v>
      </c>
      <c r="I33" s="33">
        <f t="shared" si="10"/>
        <v>-9636</v>
      </c>
      <c r="J33" s="33">
        <f t="shared" si="10"/>
        <v>-6243.6</v>
      </c>
      <c r="K33" s="33">
        <f t="shared" si="10"/>
        <v>-17529.6</v>
      </c>
      <c r="L33" s="33">
        <f t="shared" si="9"/>
        <v>-146920.4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-7185.2</v>
      </c>
      <c r="C34" s="33">
        <f t="shared" si="11"/>
        <v>-8214.8</v>
      </c>
      <c r="D34" s="33">
        <f t="shared" si="11"/>
        <v>-30461.2</v>
      </c>
      <c r="E34" s="33">
        <f t="shared" si="11"/>
        <v>-21678.8</v>
      </c>
      <c r="F34" s="33">
        <f t="shared" si="11"/>
        <v>-25885.2</v>
      </c>
      <c r="G34" s="33">
        <f t="shared" si="11"/>
        <v>-12790.8</v>
      </c>
      <c r="H34" s="33">
        <f t="shared" si="11"/>
        <v>-7295.2</v>
      </c>
      <c r="I34" s="33">
        <f t="shared" si="11"/>
        <v>-9636</v>
      </c>
      <c r="J34" s="33">
        <f t="shared" si="11"/>
        <v>-6243.6</v>
      </c>
      <c r="K34" s="33">
        <f t="shared" si="11"/>
        <v>-17529.6</v>
      </c>
      <c r="L34" s="33">
        <f t="shared" si="9"/>
        <v>-146920.4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-666273.98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74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105389.29</v>
      </c>
      <c r="C56" s="41">
        <f t="shared" si="16"/>
        <v>146635.44000000003</v>
      </c>
      <c r="D56" s="41">
        <f t="shared" si="16"/>
        <v>507090.83</v>
      </c>
      <c r="E56" s="41">
        <f t="shared" si="16"/>
        <v>33560.53999999998</v>
      </c>
      <c r="F56" s="41">
        <f t="shared" si="16"/>
        <v>521306.48000000004</v>
      </c>
      <c r="G56" s="41">
        <f t="shared" si="16"/>
        <v>215079.19000000003</v>
      </c>
      <c r="H56" s="41">
        <f t="shared" si="16"/>
        <v>146508.74000000002</v>
      </c>
      <c r="I56" s="41">
        <f t="shared" si="16"/>
        <v>19169.54999999996</v>
      </c>
      <c r="J56" s="41">
        <f t="shared" si="16"/>
        <v>154852.11</v>
      </c>
      <c r="K56" s="41">
        <f t="shared" si="16"/>
        <v>311978.19999999995</v>
      </c>
      <c r="L56" s="42">
        <f t="shared" si="14"/>
        <v>2161570.37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105389.29</v>
      </c>
      <c r="C62" s="41">
        <f aca="true" t="shared" si="18" ref="C62:J62">SUM(C63:C74)</f>
        <v>146635.44</v>
      </c>
      <c r="D62" s="41">
        <f t="shared" si="18"/>
        <v>507090.83345351525</v>
      </c>
      <c r="E62" s="41">
        <f t="shared" si="18"/>
        <v>33560.542945169494</v>
      </c>
      <c r="F62" s="41">
        <f t="shared" si="18"/>
        <v>521306.47581586003</v>
      </c>
      <c r="G62" s="41">
        <f t="shared" si="18"/>
        <v>215079.1943731789</v>
      </c>
      <c r="H62" s="41">
        <f t="shared" si="18"/>
        <v>146508.73868505153</v>
      </c>
      <c r="I62" s="41">
        <f>SUM(I63:I79)</f>
        <v>19169.550804748054</v>
      </c>
      <c r="J62" s="41">
        <f t="shared" si="18"/>
        <v>154852.10586404018</v>
      </c>
      <c r="K62" s="41">
        <f>SUM(K63:K76)</f>
        <v>311978.19999999995</v>
      </c>
      <c r="L62" s="46">
        <f>SUM(B62:K62)</f>
        <v>2161570.371941563</v>
      </c>
      <c r="M62" s="40"/>
    </row>
    <row r="63" spans="1:13" ht="18.75" customHeight="1">
      <c r="A63" s="47" t="s">
        <v>46</v>
      </c>
      <c r="B63" s="48">
        <v>105389.29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105389.29</v>
      </c>
      <c r="M63"/>
    </row>
    <row r="64" spans="1:13" ht="18.75" customHeight="1">
      <c r="A64" s="47" t="s">
        <v>55</v>
      </c>
      <c r="B64" s="17">
        <v>0</v>
      </c>
      <c r="C64" s="48">
        <v>128628.61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128628.61</v>
      </c>
      <c r="M64"/>
    </row>
    <row r="65" spans="1:13" ht="18.75" customHeight="1">
      <c r="A65" s="47" t="s">
        <v>56</v>
      </c>
      <c r="B65" s="17">
        <v>0</v>
      </c>
      <c r="C65" s="48">
        <v>18006.83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18006.83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507090.83345351525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507090.83345351525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33560.542945169494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33560.542945169494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521306.47581586003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521306.47581586003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215079.1943731789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215079.1943731789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146508.73868505153</v>
      </c>
      <c r="I70" s="17">
        <v>0</v>
      </c>
      <c r="J70" s="17">
        <v>0</v>
      </c>
      <c r="K70" s="17">
        <v>0</v>
      </c>
      <c r="L70" s="46">
        <f t="shared" si="19"/>
        <v>146508.73868505153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19169.550804748054</v>
      </c>
      <c r="J71" s="17">
        <v>0</v>
      </c>
      <c r="K71" s="17">
        <v>0</v>
      </c>
      <c r="L71" s="46">
        <f t="shared" si="19"/>
        <v>19169.550804748054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154852.10586404018</v>
      </c>
      <c r="K72" s="17">
        <v>0</v>
      </c>
      <c r="L72" s="46">
        <f t="shared" si="19"/>
        <v>154852.10586404018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153462.08</v>
      </c>
      <c r="L73" s="46">
        <f t="shared" si="19"/>
        <v>153462.08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158516.12</v>
      </c>
      <c r="L74" s="46">
        <f t="shared" si="19"/>
        <v>158516.12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78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2023-09-29T10:37:08Z</dcterms:modified>
  <cp:category/>
  <cp:version/>
  <cp:contentType/>
  <cp:contentStatus/>
</cp:coreProperties>
</file>