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<sst xmlns="http://schemas.openxmlformats.org/spreadsheetml/2006/main" count="87" uniqueCount="86">
  <si>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</si>
  <si>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</si>
  <si>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</si>
  <si>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</si>
  <si>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</si>
  <si>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</si>
  <si>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</si>
  <si>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</si>
  <si>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</si>
  <si>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</si>
  <si>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</si>
  <si>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</si>
  <si>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</si>
  <si>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</si>
  <si>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</si>
  <si>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</si>
  <si>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</si>
  <si>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</si>
  <si>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</si>
  <si>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</si>
  <si>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</si>
  <si>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</si>
  <si>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</si>
  <si>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</si>
  <si>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</si>
  <si>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</si>
  <si>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</si>
  <si>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</si>
  <si>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</si>
  <si>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</si>
  <si>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</si>
  <si>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</si>
  <si>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</si>
  <si>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</si>
  <si>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</si>
  <si>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</si>
  <si>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</si>
  <si>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</si>
  <si>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</si>
  <si>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</si>
  <si>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</si>
  <si>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</si>
  <si>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</si>
  <si>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</si>
  <si>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</si>
  <si>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</si>
  <si>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</si>
  <si>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</si>
  <si>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</si>
  <si>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</si>
  <si>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</si>
  <si>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</si>
  <si>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</si>
  <si>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</si>
  <si>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</si>
  <si>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</si>
  <si>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</si>
  <si>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</si>
  <si>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</si>
  <si>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</si>
  <si>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</si>
  <si>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</si>
  <si>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</si>
  <si>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</si>
  <si>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</si>
  <si>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</si>
  <si>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</si>
  <si>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</si>
  <si>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</si>
  <si>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</si>
  <si>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</si>
  <si>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</si>
  <si>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</si>
  <si>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</si>
  <si>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</si>
  <si>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</si>
  <si>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</si>
  <si>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</si>
  <si>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</si>
  <si>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</si>
  <si>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</si>
  <si>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23/09/23 - VENCIMENTO 29/09/23</t>
  </si>
  <si>
    <t>4. Remuneração Bruta do Operador (4.1 + 4.2 +....+ 4.9)</t>
  </si>
  <si>
    <t>4.7. Remuneração Comunicação de dados por chip</t>
  </si>
  <si>
    <t>4.8.Remuneração Manutenção Validadores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</si>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</sst>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45424</v>
      </c>
      <c r="C7" s="10">
        <f aca="true" t="shared" si="0" ref="C7:K7">C8+C11</f>
        <v>56664</v>
      </c>
      <c r="D7" s="10">
        <f t="shared" si="0"/>
        <v>187219</v>
      </c>
      <c r="E7" s="10">
        <f t="shared" si="0"/>
        <v>146233</v>
      </c>
      <c r="F7" s="10">
        <f t="shared" si="0"/>
        <v>165109</v>
      </c>
      <c r="G7" s="10">
        <f t="shared" si="0"/>
        <v>75448</v>
      </c>
      <c r="H7" s="10">
        <f t="shared" si="0"/>
        <v>41769</v>
      </c>
      <c r="I7" s="10">
        <f t="shared" si="0"/>
        <v>70789</v>
      </c>
      <c r="J7" s="10">
        <f t="shared" si="0"/>
        <v>45883</v>
      </c>
      <c r="K7" s="10">
        <f t="shared" si="0"/>
        <v>124654</v>
      </c>
      <c r="L7" s="10">
        <f aca="true" t="shared" si="1" ref="L7:L13">SUM(B7:K7)</f>
        <v>959192</v>
      </c>
      <c r="M7" s="11"/>
    </row>
    <row r="8" spans="1:13" ht="17.25" customHeight="1">
      <c r="A8" s="12" t="s">
        <v>79</v>
      </c>
      <c r="B8" s="13">
        <f>B9+B10</f>
        <v>3343</v>
      </c>
      <c r="C8" s="13">
        <f aca="true" t="shared" si="2" ref="C8:K8">C9+C10</f>
        <v>3559</v>
      </c>
      <c r="D8" s="13">
        <f t="shared" si="2"/>
        <v>12290</v>
      </c>
      <c r="E8" s="13">
        <f t="shared" si="2"/>
        <v>8939</v>
      </c>
      <c r="F8" s="13">
        <f t="shared" si="2"/>
        <v>8872</v>
      </c>
      <c r="G8" s="13">
        <f t="shared" si="2"/>
        <v>5154</v>
      </c>
      <c r="H8" s="13">
        <f t="shared" si="2"/>
        <v>2533</v>
      </c>
      <c r="I8" s="13">
        <f t="shared" si="2"/>
        <v>3234</v>
      </c>
      <c r="J8" s="13">
        <f t="shared" si="2"/>
        <v>2645</v>
      </c>
      <c r="K8" s="13">
        <f t="shared" si="2"/>
        <v>7005</v>
      </c>
      <c r="L8" s="13">
        <f t="shared" si="1"/>
        <v>57574</v>
      </c>
      <c r="M8"/>
    </row>
    <row r="9" spans="1:13" ht="17.25" customHeight="1">
      <c r="A9" s="14" t="s">
        <v>18</v>
      </c>
      <c r="B9" s="15">
        <v>3342</v>
      </c>
      <c r="C9" s="15">
        <v>3559</v>
      </c>
      <c r="D9" s="15">
        <v>12290</v>
      </c>
      <c r="E9" s="15">
        <v>8939</v>
      </c>
      <c r="F9" s="15">
        <v>8872</v>
      </c>
      <c r="G9" s="15">
        <v>5154</v>
      </c>
      <c r="H9" s="15">
        <v>2461</v>
      </c>
      <c r="I9" s="15">
        <v>3234</v>
      </c>
      <c r="J9" s="15">
        <v>2645</v>
      </c>
      <c r="K9" s="15">
        <v>7005</v>
      </c>
      <c r="L9" s="13">
        <f t="shared" si="1"/>
        <v>57501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72</v>
      </c>
      <c r="I10" s="15">
        <v>0</v>
      </c>
      <c r="J10" s="15">
        <v>0</v>
      </c>
      <c r="K10" s="15">
        <v>0</v>
      </c>
      <c r="L10" s="13">
        <f t="shared" si="1"/>
        <v>73</v>
      </c>
      <c r="M10"/>
    </row>
    <row r="11" spans="1:13" ht="17.25" customHeight="1">
      <c r="A11" s="12" t="s">
        <v>70</v>
      </c>
      <c r="B11" s="15">
        <v>42081</v>
      </c>
      <c r="C11" s="15">
        <v>53105</v>
      </c>
      <c r="D11" s="15">
        <v>174929</v>
      </c>
      <c r="E11" s="15">
        <v>137294</v>
      </c>
      <c r="F11" s="15">
        <v>156237</v>
      </c>
      <c r="G11" s="15">
        <v>70294</v>
      </c>
      <c r="H11" s="15">
        <v>39236</v>
      </c>
      <c r="I11" s="15">
        <v>67555</v>
      </c>
      <c r="J11" s="15">
        <v>43238</v>
      </c>
      <c r="K11" s="15">
        <v>117649</v>
      </c>
      <c r="L11" s="13">
        <f t="shared" si="1"/>
        <v>901618</v>
      </c>
      <c r="M11" s="60"/>
    </row>
    <row r="12" spans="1:13" ht="17.25" customHeight="1">
      <c r="A12" s="14" t="s">
        <v>80</v>
      </c>
      <c r="B12" s="15">
        <v>4999</v>
      </c>
      <c r="C12" s="15">
        <v>4341</v>
      </c>
      <c r="D12" s="15">
        <v>15017</v>
      </c>
      <c r="E12" s="15">
        <v>13833</v>
      </c>
      <c r="F12" s="15">
        <v>13469</v>
      </c>
      <c r="G12" s="15">
        <v>7098</v>
      </c>
      <c r="H12" s="15">
        <v>3606</v>
      </c>
      <c r="I12" s="15">
        <v>3557</v>
      </c>
      <c r="J12" s="15">
        <v>3271</v>
      </c>
      <c r="K12" s="15">
        <v>7604</v>
      </c>
      <c r="L12" s="13">
        <f t="shared" si="1"/>
        <v>76795</v>
      </c>
      <c r="M12" s="60"/>
    </row>
    <row r="13" spans="1:13" ht="17.25" customHeight="1">
      <c r="A13" s="14" t="s">
        <v>71</v>
      </c>
      <c r="B13" s="15">
        <f>+B11-B12</f>
        <v>37082</v>
      </c>
      <c r="C13" s="15">
        <f aca="true" t="shared" si="3" ref="C13:K13">+C11-C12</f>
        <v>48764</v>
      </c>
      <c r="D13" s="15">
        <f t="shared" si="3"/>
        <v>159912</v>
      </c>
      <c r="E13" s="15">
        <f t="shared" si="3"/>
        <v>123461</v>
      </c>
      <c r="F13" s="15">
        <f t="shared" si="3"/>
        <v>142768</v>
      </c>
      <c r="G13" s="15">
        <f t="shared" si="3"/>
        <v>63196</v>
      </c>
      <c r="H13" s="15">
        <f t="shared" si="3"/>
        <v>35630</v>
      </c>
      <c r="I13" s="15">
        <f t="shared" si="3"/>
        <v>63998</v>
      </c>
      <c r="J13" s="15">
        <f t="shared" si="3"/>
        <v>39967</v>
      </c>
      <c r="K13" s="15">
        <f t="shared" si="3"/>
        <v>110045</v>
      </c>
      <c r="L13" s="13">
        <f t="shared" si="1"/>
        <v>824823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1.230298685613156</v>
      </c>
      <c r="C18" s="22">
        <v>1.23037723293161</v>
      </c>
      <c r="D18" s="22">
        <v>1.098961411002167</v>
      </c>
      <c r="E18" s="22">
        <v>1.121390161724092</v>
      </c>
      <c r="F18" s="22">
        <v>1.245002903858601</v>
      </c>
      <c r="G18" s="22">
        <v>1.154691849712256</v>
      </c>
      <c r="H18" s="22">
        <v>1.072404836519029</v>
      </c>
      <c r="I18" s="22">
        <v>1.161314606462182</v>
      </c>
      <c r="J18" s="22">
        <v>1.318811691697759</v>
      </c>
      <c r="K18" s="22">
        <v>1.129924613242786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SUM(B21:B29)</f>
        <v>446106.68999999994</v>
      </c>
      <c r="C20" s="25">
        <f aca="true" t="shared" si="4" ref="C20:K20">SUM(C21:C29)</f>
        <v>299072.70999999996</v>
      </c>
      <c r="D20" s="25">
        <f t="shared" si="4"/>
        <v>1062307.32</v>
      </c>
      <c r="E20" s="25">
        <f t="shared" si="4"/>
        <v>851181.6999999998</v>
      </c>
      <c r="F20" s="25">
        <f t="shared" si="4"/>
        <v>945773.7</v>
      </c>
      <c r="G20" s="25">
        <f t="shared" si="4"/>
        <v>441400.32</v>
      </c>
      <c r="H20" s="25">
        <f t="shared" si="4"/>
        <v>250980.92</v>
      </c>
      <c r="I20" s="25">
        <f t="shared" si="4"/>
        <v>375191.67999999993</v>
      </c>
      <c r="J20" s="25">
        <f t="shared" si="4"/>
        <v>303020.94999999995</v>
      </c>
      <c r="K20" s="25">
        <f t="shared" si="4"/>
        <v>571607.3099999999</v>
      </c>
      <c r="L20" s="25">
        <f>SUM(B20:K20)</f>
        <v>5546643.3</v>
      </c>
      <c r="M20"/>
    </row>
    <row r="21" spans="1:13" ht="17.25" customHeight="1">
      <c r="A21" s="26" t="s">
        <v>22</v>
      </c>
      <c r="B21" s="56">
        <f>ROUND((B15+B16)*B7,2)</f>
        <v>332817.11</v>
      </c>
      <c r="C21" s="56">
        <f aca="true" t="shared" si="5" ref="C21:K21">ROUND((C15+C16)*C7,2)</f>
        <v>233756</v>
      </c>
      <c r="D21" s="56">
        <f t="shared" si="5"/>
        <v>919226.57</v>
      </c>
      <c r="E21" s="56">
        <f t="shared" si="5"/>
        <v>727275.2</v>
      </c>
      <c r="F21" s="56">
        <f t="shared" si="5"/>
        <v>725554.99</v>
      </c>
      <c r="G21" s="56">
        <f t="shared" si="5"/>
        <v>364557.19</v>
      </c>
      <c r="H21" s="56">
        <f t="shared" si="5"/>
        <v>222315.5</v>
      </c>
      <c r="I21" s="56">
        <f t="shared" si="5"/>
        <v>312384.78</v>
      </c>
      <c r="J21" s="56">
        <f t="shared" si="5"/>
        <v>218063.55</v>
      </c>
      <c r="K21" s="56">
        <f t="shared" si="5"/>
        <v>483782.17</v>
      </c>
      <c r="L21" s="33">
        <f aca="true" t="shared" si="6" ref="L21:L29">SUM(B21:K21)</f>
        <v>4539733.06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76647.34</v>
      </c>
      <c r="C22" s="33">
        <f t="shared" si="7"/>
        <v>53852.06</v>
      </c>
      <c r="D22" s="33">
        <f t="shared" si="7"/>
        <v>90967.96</v>
      </c>
      <c r="E22" s="33">
        <f t="shared" si="7"/>
        <v>88284.05</v>
      </c>
      <c r="F22" s="33">
        <f t="shared" si="7"/>
        <v>177763.08</v>
      </c>
      <c r="G22" s="33">
        <f t="shared" si="7"/>
        <v>56394.03</v>
      </c>
      <c r="H22" s="33">
        <f t="shared" si="7"/>
        <v>16096.72</v>
      </c>
      <c r="I22" s="33">
        <f t="shared" si="7"/>
        <v>50392.23</v>
      </c>
      <c r="J22" s="33">
        <f t="shared" si="7"/>
        <v>69521.21</v>
      </c>
      <c r="K22" s="33">
        <f t="shared" si="7"/>
        <v>62855.21</v>
      </c>
      <c r="L22" s="33">
        <f t="shared" si="6"/>
        <v>742773.8899999999</v>
      </c>
      <c r="M22"/>
    </row>
    <row r="23" spans="1:13" ht="17.25" customHeight="1">
      <c r="A23" s="27" t="s">
        <v>24</v>
      </c>
      <c r="B23" s="33">
        <v>1541.6</v>
      </c>
      <c r="C23" s="33">
        <v>8864.21</v>
      </c>
      <c r="D23" s="33">
        <v>45804.47</v>
      </c>
      <c r="E23" s="33">
        <v>29885.51</v>
      </c>
      <c r="F23" s="33">
        <v>36509.97</v>
      </c>
      <c r="G23" s="33">
        <v>19299.02</v>
      </c>
      <c r="H23" s="33">
        <v>10061.17</v>
      </c>
      <c r="I23" s="33">
        <v>9652.31</v>
      </c>
      <c r="J23" s="33">
        <v>10855.44</v>
      </c>
      <c r="K23" s="33">
        <v>19848.1</v>
      </c>
      <c r="L23" s="33">
        <f t="shared" si="6"/>
        <v>192321.80000000002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599.33</v>
      </c>
      <c r="C26" s="33">
        <v>402.37</v>
      </c>
      <c r="D26" s="33">
        <v>1429.38</v>
      </c>
      <c r="E26" s="33">
        <v>1145.19</v>
      </c>
      <c r="F26" s="33">
        <v>1271.81</v>
      </c>
      <c r="G26" s="33">
        <v>593.7</v>
      </c>
      <c r="H26" s="33">
        <v>337.65</v>
      </c>
      <c r="I26" s="33">
        <v>503.66</v>
      </c>
      <c r="J26" s="33">
        <v>407.99</v>
      </c>
      <c r="K26" s="33">
        <v>768.15</v>
      </c>
      <c r="L26" s="33">
        <f t="shared" si="6"/>
        <v>7459.229999999999</v>
      </c>
      <c r="M26" s="60"/>
    </row>
    <row r="27" spans="1:13" ht="17.25" customHeight="1">
      <c r="A27" s="27" t="s">
        <v>83</v>
      </c>
      <c r="B27" s="33">
        <v>338.73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353.04</v>
      </c>
      <c r="K27" s="33">
        <v>476.14</v>
      </c>
      <c r="L27" s="33">
        <f t="shared" si="6"/>
        <v>4501.240000000001</v>
      </c>
      <c r="M27" s="60"/>
    </row>
    <row r="28" spans="1:13" ht="17.25" customHeight="1">
      <c r="A28" s="27" t="s">
        <v>84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3" ht="17.25" customHeight="1">
      <c r="A29" s="27" t="s">
        <v>85</v>
      </c>
      <c r="B29" s="33">
        <v>32181.76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32181.76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-122418.39</v>
      </c>
      <c r="C32" s="33">
        <f t="shared" si="8"/>
        <v>-15659.6</v>
      </c>
      <c r="D32" s="33">
        <f t="shared" si="8"/>
        <v>-54076</v>
      </c>
      <c r="E32" s="33">
        <f t="shared" si="8"/>
        <v>-801291.99</v>
      </c>
      <c r="F32" s="33">
        <f t="shared" si="8"/>
        <v>-39036.8</v>
      </c>
      <c r="G32" s="33">
        <f t="shared" si="8"/>
        <v>-22677.6</v>
      </c>
      <c r="H32" s="33">
        <f t="shared" si="8"/>
        <v>-10828.4</v>
      </c>
      <c r="I32" s="33">
        <f t="shared" si="8"/>
        <v>-329229.6</v>
      </c>
      <c r="J32" s="33">
        <f t="shared" si="8"/>
        <v>-11638</v>
      </c>
      <c r="K32" s="33">
        <f t="shared" si="8"/>
        <v>-30822</v>
      </c>
      <c r="L32" s="33">
        <f aca="true" t="shared" si="9" ref="L32:L39">SUM(B32:K32)</f>
        <v>-1437678.38</v>
      </c>
      <c r="M32"/>
    </row>
    <row r="33" spans="1:13" ht="18.75" customHeight="1">
      <c r="A33" s="27" t="s">
        <v>28</v>
      </c>
      <c r="B33" s="33">
        <f>B34+B35+B36+B37</f>
        <v>-14704.8</v>
      </c>
      <c r="C33" s="33">
        <f aca="true" t="shared" si="10" ref="C33:K33">C34+C35+C36+C37</f>
        <v>-15659.6</v>
      </c>
      <c r="D33" s="33">
        <f t="shared" si="10"/>
        <v>-54076</v>
      </c>
      <c r="E33" s="33">
        <f t="shared" si="10"/>
        <v>-39331.6</v>
      </c>
      <c r="F33" s="33">
        <f t="shared" si="10"/>
        <v>-39036.8</v>
      </c>
      <c r="G33" s="33">
        <f t="shared" si="10"/>
        <v>-22677.6</v>
      </c>
      <c r="H33" s="33">
        <f t="shared" si="10"/>
        <v>-10828.4</v>
      </c>
      <c r="I33" s="33">
        <f t="shared" si="10"/>
        <v>-14229.6</v>
      </c>
      <c r="J33" s="33">
        <f t="shared" si="10"/>
        <v>-11638</v>
      </c>
      <c r="K33" s="33">
        <f t="shared" si="10"/>
        <v>-30822</v>
      </c>
      <c r="L33" s="33">
        <f t="shared" si="9"/>
        <v>-253004.4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-14704.8</v>
      </c>
      <c r="C34" s="33">
        <f t="shared" si="11"/>
        <v>-15659.6</v>
      </c>
      <c r="D34" s="33">
        <f t="shared" si="11"/>
        <v>-54076</v>
      </c>
      <c r="E34" s="33">
        <f t="shared" si="11"/>
        <v>-39331.6</v>
      </c>
      <c r="F34" s="33">
        <f t="shared" si="11"/>
        <v>-39036.8</v>
      </c>
      <c r="G34" s="33">
        <f t="shared" si="11"/>
        <v>-22677.6</v>
      </c>
      <c r="H34" s="33">
        <f t="shared" si="11"/>
        <v>-10828.4</v>
      </c>
      <c r="I34" s="33">
        <f t="shared" si="11"/>
        <v>-14229.6</v>
      </c>
      <c r="J34" s="33">
        <f t="shared" si="11"/>
        <v>-11638</v>
      </c>
      <c r="K34" s="33">
        <f t="shared" si="11"/>
        <v>-30822</v>
      </c>
      <c r="L34" s="33">
        <f t="shared" si="9"/>
        <v>-253004.4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-761960.39</v>
      </c>
      <c r="F38" s="38">
        <f t="shared" si="12"/>
        <v>0</v>
      </c>
      <c r="G38" s="38">
        <f t="shared" si="12"/>
        <v>0</v>
      </c>
      <c r="H38" s="38">
        <f t="shared" si="12"/>
        <v>0</v>
      </c>
      <c r="I38" s="38">
        <f t="shared" si="12"/>
        <v>-315000</v>
      </c>
      <c r="J38" s="38">
        <f t="shared" si="12"/>
        <v>0</v>
      </c>
      <c r="K38" s="38">
        <f t="shared" si="12"/>
        <v>0</v>
      </c>
      <c r="L38" s="33">
        <f t="shared" si="9"/>
        <v>-1184673.98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-32093.27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-1071000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74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75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76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323688.29999999993</v>
      </c>
      <c r="C56" s="41">
        <f t="shared" si="16"/>
        <v>283413.11</v>
      </c>
      <c r="D56" s="41">
        <f t="shared" si="16"/>
        <v>1008231.3200000001</v>
      </c>
      <c r="E56" s="41">
        <f t="shared" si="16"/>
        <v>49889.709999999846</v>
      </c>
      <c r="F56" s="41">
        <f t="shared" si="16"/>
        <v>906736.8999999999</v>
      </c>
      <c r="G56" s="41">
        <f t="shared" si="16"/>
        <v>418722.72000000003</v>
      </c>
      <c r="H56" s="41">
        <f t="shared" si="16"/>
        <v>240152.52000000002</v>
      </c>
      <c r="I56" s="41">
        <f t="shared" si="16"/>
        <v>45962.07999999996</v>
      </c>
      <c r="J56" s="41">
        <f t="shared" si="16"/>
        <v>291382.94999999995</v>
      </c>
      <c r="K56" s="41">
        <f t="shared" si="16"/>
        <v>540785.3099999999</v>
      </c>
      <c r="L56" s="42">
        <f t="shared" si="14"/>
        <v>4108964.9200000004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323688.3</v>
      </c>
      <c r="C62" s="41">
        <f aca="true" t="shared" si="18" ref="C62:J62">SUM(C63:C74)</f>
        <v>283413.11</v>
      </c>
      <c r="D62" s="41">
        <f t="shared" si="18"/>
        <v>1008231.3183958903</v>
      </c>
      <c r="E62" s="41">
        <f t="shared" si="18"/>
        <v>49889.71412839962</v>
      </c>
      <c r="F62" s="41">
        <f t="shared" si="18"/>
        <v>906736.89941658</v>
      </c>
      <c r="G62" s="41">
        <f t="shared" si="18"/>
        <v>418722.71604253445</v>
      </c>
      <c r="H62" s="41">
        <f t="shared" si="18"/>
        <v>240152.5174289158</v>
      </c>
      <c r="I62" s="41">
        <f>SUM(I63:I79)</f>
        <v>45962.077831050556</v>
      </c>
      <c r="J62" s="41">
        <f t="shared" si="18"/>
        <v>291382.949251801</v>
      </c>
      <c r="K62" s="41">
        <f>SUM(K63:K76)</f>
        <v>540785.3099999999</v>
      </c>
      <c r="L62" s="46">
        <f>SUM(B62:K62)</f>
        <v>4108964.912495171</v>
      </c>
      <c r="M62" s="40"/>
    </row>
    <row r="63" spans="1:13" ht="18.75" customHeight="1">
      <c r="A63" s="47" t="s">
        <v>46</v>
      </c>
      <c r="B63" s="48">
        <v>323688.3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323688.3</v>
      </c>
      <c r="M63"/>
    </row>
    <row r="64" spans="1:13" ht="18.75" customHeight="1">
      <c r="A64" s="47" t="s">
        <v>55</v>
      </c>
      <c r="B64" s="17">
        <v>0</v>
      </c>
      <c r="C64" s="48">
        <v>248354.91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248354.91</v>
      </c>
      <c r="M64"/>
    </row>
    <row r="65" spans="1:13" ht="18.75" customHeight="1">
      <c r="A65" s="47" t="s">
        <v>56</v>
      </c>
      <c r="B65" s="17">
        <v>0</v>
      </c>
      <c r="C65" s="48">
        <v>35058.2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35058.2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1008231.3183958903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1008231.3183958903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49889.71412839962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49889.71412839962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906736.89941658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906736.89941658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418722.71604253445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418722.71604253445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240152.5174289158</v>
      </c>
      <c r="I70" s="17">
        <v>0</v>
      </c>
      <c r="J70" s="17">
        <v>0</v>
      </c>
      <c r="K70" s="17">
        <v>0</v>
      </c>
      <c r="L70" s="46">
        <f t="shared" si="19"/>
        <v>240152.5174289158</v>
      </c>
    </row>
    <row r="71" spans="1:12" ht="18.75" customHeight="1">
      <c r="A71" s="47" t="s">
        <v>77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45962.077831050556</v>
      </c>
      <c r="J71" s="17">
        <v>0</v>
      </c>
      <c r="K71" s="17">
        <v>0</v>
      </c>
      <c r="L71" s="46">
        <f t="shared" si="19"/>
        <v>45962.077831050556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291382.949251801</v>
      </c>
      <c r="K72" s="17">
        <v>0</v>
      </c>
      <c r="L72" s="46">
        <f t="shared" si="19"/>
        <v>291382.949251801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294241.29</v>
      </c>
      <c r="L73" s="46">
        <f t="shared" si="19"/>
        <v>294241.29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246544.02</v>
      </c>
      <c r="L74" s="46">
        <f t="shared" si="19"/>
        <v>246544.02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78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2023-09-29T11:44:10Z</dcterms:modified>
  <cp:category/>
  <cp:version/>
  <cp:contentType/>
  <cp:contentStatus/>
</cp:coreProperties>
</file>