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<sst xmlns="http://schemas.openxmlformats.org/spreadsheetml/2006/main" count="87" uniqueCount="86">
  <si>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</si>
  <si>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</si>
  <si>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</si>
  <si>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</si>
  <si>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</si>
  <si>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</si>
  <si>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</si>
  <si>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</si>
  <si>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</si>
  <si>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</si>
  <si>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</si>
  <si>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</si>
  <si>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</si>
  <si>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</si>
  <si>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</si>
  <si>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</si>
  <si>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</si>
  <si>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</si>
  <si>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</si>
  <si>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</si>
  <si>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</si>
  <si>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</si>
  <si>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</si>
  <si>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</si>
  <si>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</si>
  <si>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</si>
  <si>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</si>
  <si>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</si>
  <si>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</si>
  <si>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</si>
  <si>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</si>
  <si>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</si>
  <si>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</si>
  <si>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</si>
  <si>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</si>
  <si>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</si>
  <si>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</si>
  <si>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</si>
  <si>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</si>
  <si>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</si>
  <si>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</si>
  <si>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</si>
  <si>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</si>
  <si>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</si>
  <si>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</si>
  <si>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</si>
  <si>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</si>
  <si>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</si>
  <si>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</si>
  <si>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</si>
  <si>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</si>
  <si>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</si>
  <si>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</si>
  <si>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</si>
  <si>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</si>
  <si>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</si>
  <si>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</si>
  <si>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</si>
  <si>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</si>
  <si>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</si>
  <si>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</si>
  <si>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</si>
  <si>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</si>
  <si>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</si>
  <si>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</si>
  <si>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</si>
  <si>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</si>
  <si>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</si>
  <si>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</si>
  <si>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</si>
  <si>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</si>
  <si>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</si>
  <si>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</si>
  <si>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</si>
  <si>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</si>
  <si>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</si>
  <si>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</si>
  <si>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</si>
  <si>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</si>
  <si>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</si>
  <si>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20/09/23 - VENCIMENTO 27/09/23</t>
  </si>
  <si>
    <t>4. Remuneração Bruta do Operador (4.1 + 4.2 +....+ 4.9)</t>
  </si>
  <si>
    <t>4.7. Remuneração Comunicação de dados por chip</t>
  </si>
  <si>
    <t>4.8.Remuneração Manutenção Validadores</t>
  </si>
  <si>
    <t>4.9. Remuneração Veículos Elétricos</t>
  </si>
  <si>
    <t>5.2.11.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</si>
</sst>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91310</v>
      </c>
      <c r="C7" s="10">
        <f aca="true" t="shared" si="0" ref="C7:K7">C8+C11</f>
        <v>114198</v>
      </c>
      <c r="D7" s="10">
        <f t="shared" si="0"/>
        <v>342338</v>
      </c>
      <c r="E7" s="10">
        <f t="shared" si="0"/>
        <v>268497</v>
      </c>
      <c r="F7" s="10">
        <f t="shared" si="0"/>
        <v>278648</v>
      </c>
      <c r="G7" s="10">
        <f t="shared" si="0"/>
        <v>161085</v>
      </c>
      <c r="H7" s="10">
        <f t="shared" si="0"/>
        <v>91833</v>
      </c>
      <c r="I7" s="10">
        <f t="shared" si="0"/>
        <v>123576</v>
      </c>
      <c r="J7" s="10">
        <f t="shared" si="0"/>
        <v>128761</v>
      </c>
      <c r="K7" s="10">
        <f t="shared" si="0"/>
        <v>227779</v>
      </c>
      <c r="L7" s="10">
        <f aca="true" t="shared" si="1" ref="L7:L13">SUM(B7:K7)</f>
        <v>1828025</v>
      </c>
      <c r="M7" s="11"/>
    </row>
    <row r="8" spans="1:13" ht="17.25" customHeight="1">
      <c r="A8" s="12" t="s">
        <v>78</v>
      </c>
      <c r="B8" s="13">
        <f>B9+B10</f>
        <v>4818</v>
      </c>
      <c r="C8" s="13">
        <f aca="true" t="shared" si="2" ref="C8:K8">C9+C10</f>
        <v>5041</v>
      </c>
      <c r="D8" s="13">
        <f t="shared" si="2"/>
        <v>15378</v>
      </c>
      <c r="E8" s="13">
        <f t="shared" si="2"/>
        <v>10752</v>
      </c>
      <c r="F8" s="13">
        <f t="shared" si="2"/>
        <v>9999</v>
      </c>
      <c r="G8" s="13">
        <f t="shared" si="2"/>
        <v>8055</v>
      </c>
      <c r="H8" s="13">
        <f t="shared" si="2"/>
        <v>4103</v>
      </c>
      <c r="I8" s="13">
        <f t="shared" si="2"/>
        <v>4428</v>
      </c>
      <c r="J8" s="13">
        <f t="shared" si="2"/>
        <v>6204</v>
      </c>
      <c r="K8" s="13">
        <f t="shared" si="2"/>
        <v>9853</v>
      </c>
      <c r="L8" s="13">
        <f t="shared" si="1"/>
        <v>78631</v>
      </c>
      <c r="M8"/>
    </row>
    <row r="9" spans="1:13" ht="17.25" customHeight="1">
      <c r="A9" s="14" t="s">
        <v>18</v>
      </c>
      <c r="B9" s="15">
        <v>4817</v>
      </c>
      <c r="C9" s="15">
        <v>5041</v>
      </c>
      <c r="D9" s="15">
        <v>15378</v>
      </c>
      <c r="E9" s="15">
        <v>10752</v>
      </c>
      <c r="F9" s="15">
        <v>9999</v>
      </c>
      <c r="G9" s="15">
        <v>8055</v>
      </c>
      <c r="H9" s="15">
        <v>4018</v>
      </c>
      <c r="I9" s="15">
        <v>4428</v>
      </c>
      <c r="J9" s="15">
        <v>6204</v>
      </c>
      <c r="K9" s="15">
        <v>9853</v>
      </c>
      <c r="L9" s="13">
        <f t="shared" si="1"/>
        <v>78545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85</v>
      </c>
      <c r="I10" s="15">
        <v>0</v>
      </c>
      <c r="J10" s="15">
        <v>0</v>
      </c>
      <c r="K10" s="15">
        <v>0</v>
      </c>
      <c r="L10" s="13">
        <f t="shared" si="1"/>
        <v>86</v>
      </c>
      <c r="M10"/>
    </row>
    <row r="11" spans="1:13" ht="17.25" customHeight="1">
      <c r="A11" s="12" t="s">
        <v>69</v>
      </c>
      <c r="B11" s="15">
        <v>86492</v>
      </c>
      <c r="C11" s="15">
        <v>109157</v>
      </c>
      <c r="D11" s="15">
        <v>326960</v>
      </c>
      <c r="E11" s="15">
        <v>257745</v>
      </c>
      <c r="F11" s="15">
        <v>268649</v>
      </c>
      <c r="G11" s="15">
        <v>153030</v>
      </c>
      <c r="H11" s="15">
        <v>87730</v>
      </c>
      <c r="I11" s="15">
        <v>119148</v>
      </c>
      <c r="J11" s="15">
        <v>122557</v>
      </c>
      <c r="K11" s="15">
        <v>217926</v>
      </c>
      <c r="L11" s="13">
        <f t="shared" si="1"/>
        <v>1749394</v>
      </c>
      <c r="M11" s="60"/>
    </row>
    <row r="12" spans="1:13" ht="17.25" customHeight="1">
      <c r="A12" s="14" t="s">
        <v>79</v>
      </c>
      <c r="B12" s="15">
        <v>9044</v>
      </c>
      <c r="C12" s="15">
        <v>7427</v>
      </c>
      <c r="D12" s="15">
        <v>27144</v>
      </c>
      <c r="E12" s="15">
        <v>23753</v>
      </c>
      <c r="F12" s="15">
        <v>21513</v>
      </c>
      <c r="G12" s="15">
        <v>13396</v>
      </c>
      <c r="H12" s="15">
        <v>7285</v>
      </c>
      <c r="I12" s="15">
        <v>6401</v>
      </c>
      <c r="J12" s="15">
        <v>8113</v>
      </c>
      <c r="K12" s="15">
        <v>13433</v>
      </c>
      <c r="L12" s="13">
        <f t="shared" si="1"/>
        <v>137509</v>
      </c>
      <c r="M12" s="60"/>
    </row>
    <row r="13" spans="1:13" ht="17.25" customHeight="1">
      <c r="A13" s="14" t="s">
        <v>70</v>
      </c>
      <c r="B13" s="15">
        <f>+B11-B12</f>
        <v>77448</v>
      </c>
      <c r="C13" s="15">
        <f aca="true" t="shared" si="3" ref="C13:K13">+C11-C12</f>
        <v>101730</v>
      </c>
      <c r="D13" s="15">
        <f t="shared" si="3"/>
        <v>299816</v>
      </c>
      <c r="E13" s="15">
        <f t="shared" si="3"/>
        <v>233992</v>
      </c>
      <c r="F13" s="15">
        <f t="shared" si="3"/>
        <v>247136</v>
      </c>
      <c r="G13" s="15">
        <f t="shared" si="3"/>
        <v>139634</v>
      </c>
      <c r="H13" s="15">
        <f t="shared" si="3"/>
        <v>80445</v>
      </c>
      <c r="I13" s="15">
        <f t="shared" si="3"/>
        <v>112747</v>
      </c>
      <c r="J13" s="15">
        <f t="shared" si="3"/>
        <v>114444</v>
      </c>
      <c r="K13" s="15">
        <f t="shared" si="3"/>
        <v>204493</v>
      </c>
      <c r="L13" s="13">
        <f t="shared" si="1"/>
        <v>1611885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1.183108805576395</v>
      </c>
      <c r="C18" s="22">
        <v>1.154784076130223</v>
      </c>
      <c r="D18" s="22">
        <v>1.036859883157854</v>
      </c>
      <c r="E18" s="22">
        <v>1.082833684957474</v>
      </c>
      <c r="F18" s="22">
        <v>1.181977048976696</v>
      </c>
      <c r="G18" s="22">
        <v>1.127089655110204</v>
      </c>
      <c r="H18" s="22">
        <v>1.026686687524202</v>
      </c>
      <c r="I18" s="22">
        <v>1.143178203387252</v>
      </c>
      <c r="J18" s="22">
        <v>1.227920938443848</v>
      </c>
      <c r="K18" s="22">
        <v>1.084356072361781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SUM(B21:B29)</f>
        <v>829043.55</v>
      </c>
      <c r="C20" s="25">
        <f aca="true" t="shared" si="4" ref="C20:K20">SUM(C21:C29)</f>
        <v>562017.17</v>
      </c>
      <c r="D20" s="25">
        <f t="shared" si="4"/>
        <v>1818731.6300000004</v>
      </c>
      <c r="E20" s="25">
        <f t="shared" si="4"/>
        <v>1490395.5099999998</v>
      </c>
      <c r="F20" s="25">
        <f t="shared" si="4"/>
        <v>1510199.8800000001</v>
      </c>
      <c r="G20" s="25">
        <f t="shared" si="4"/>
        <v>912336.95</v>
      </c>
      <c r="H20" s="25">
        <f t="shared" si="4"/>
        <v>524573.56</v>
      </c>
      <c r="I20" s="25">
        <f t="shared" si="4"/>
        <v>641299.2500000001</v>
      </c>
      <c r="J20" s="25">
        <f t="shared" si="4"/>
        <v>778932.55</v>
      </c>
      <c r="K20" s="25">
        <f t="shared" si="4"/>
        <v>991117.27</v>
      </c>
      <c r="L20" s="25">
        <f>SUM(B20:K20)</f>
        <v>10058647.32</v>
      </c>
      <c r="M20"/>
    </row>
    <row r="21" spans="1:13" ht="17.25" customHeight="1">
      <c r="A21" s="26" t="s">
        <v>22</v>
      </c>
      <c r="B21" s="56">
        <f>ROUND((B15+B16)*B7,2)</f>
        <v>669019.24</v>
      </c>
      <c r="C21" s="56">
        <f aca="true" t="shared" si="5" ref="C21:K21">ROUND((C15+C16)*C7,2)</f>
        <v>471101.01</v>
      </c>
      <c r="D21" s="56">
        <f t="shared" si="5"/>
        <v>1680845.35</v>
      </c>
      <c r="E21" s="56">
        <f t="shared" si="5"/>
        <v>1335342.98</v>
      </c>
      <c r="F21" s="56">
        <f t="shared" si="5"/>
        <v>1224490.77</v>
      </c>
      <c r="G21" s="56">
        <f t="shared" si="5"/>
        <v>778346.61</v>
      </c>
      <c r="H21" s="56">
        <f t="shared" si="5"/>
        <v>488781.14</v>
      </c>
      <c r="I21" s="56">
        <f t="shared" si="5"/>
        <v>545328.53</v>
      </c>
      <c r="J21" s="56">
        <f t="shared" si="5"/>
        <v>611949.53</v>
      </c>
      <c r="K21" s="56">
        <f t="shared" si="5"/>
        <v>884010.3</v>
      </c>
      <c r="L21" s="33">
        <f aca="true" t="shared" si="6" ref="L21:L29">SUM(B21:K21)</f>
        <v>8689215.46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122503.31</v>
      </c>
      <c r="C22" s="33">
        <f t="shared" si="7"/>
        <v>72918.93</v>
      </c>
      <c r="D22" s="33">
        <f t="shared" si="7"/>
        <v>61955.76</v>
      </c>
      <c r="E22" s="33">
        <f t="shared" si="7"/>
        <v>110611.38</v>
      </c>
      <c r="F22" s="33">
        <f t="shared" si="7"/>
        <v>222829.22</v>
      </c>
      <c r="G22" s="33">
        <f t="shared" si="7"/>
        <v>98919.8</v>
      </c>
      <c r="H22" s="33">
        <f t="shared" si="7"/>
        <v>13043.95</v>
      </c>
      <c r="I22" s="33">
        <f t="shared" si="7"/>
        <v>78079.16</v>
      </c>
      <c r="J22" s="33">
        <f t="shared" si="7"/>
        <v>139476.11</v>
      </c>
      <c r="K22" s="33">
        <f t="shared" si="7"/>
        <v>74571.64</v>
      </c>
      <c r="L22" s="33">
        <f t="shared" si="6"/>
        <v>994909.26</v>
      </c>
      <c r="M22"/>
    </row>
    <row r="23" spans="1:13" ht="17.25" customHeight="1">
      <c r="A23" s="27" t="s">
        <v>24</v>
      </c>
      <c r="B23" s="33">
        <v>2358.46</v>
      </c>
      <c r="C23" s="33">
        <v>15351.77</v>
      </c>
      <c r="D23" s="33">
        <v>69602.5</v>
      </c>
      <c r="E23" s="33">
        <v>38662</v>
      </c>
      <c r="F23" s="33">
        <v>57004.57</v>
      </c>
      <c r="G23" s="33">
        <v>33788.21</v>
      </c>
      <c r="H23" s="33">
        <v>20162.16</v>
      </c>
      <c r="I23" s="33">
        <v>15123.57</v>
      </c>
      <c r="J23" s="33">
        <v>22715.13</v>
      </c>
      <c r="K23" s="33">
        <v>27393.8</v>
      </c>
      <c r="L23" s="33">
        <f t="shared" si="6"/>
        <v>302162.17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661.23</v>
      </c>
      <c r="C26" s="33">
        <v>447.39</v>
      </c>
      <c r="D26" s="33">
        <v>1449.08</v>
      </c>
      <c r="E26" s="33">
        <v>1187.4</v>
      </c>
      <c r="F26" s="33">
        <v>1201.47</v>
      </c>
      <c r="G26" s="33">
        <v>725.95</v>
      </c>
      <c r="H26" s="33">
        <v>416.43</v>
      </c>
      <c r="I26" s="33">
        <v>509.29</v>
      </c>
      <c r="J26" s="33">
        <v>619.02</v>
      </c>
      <c r="K26" s="33">
        <v>787.85</v>
      </c>
      <c r="L26" s="33">
        <f t="shared" si="6"/>
        <v>8005.110000000001</v>
      </c>
      <c r="M26" s="60"/>
    </row>
    <row r="27" spans="1:13" ht="17.25" customHeight="1">
      <c r="A27" s="27" t="s">
        <v>82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83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84</v>
      </c>
      <c r="B29" s="33">
        <v>32181.76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32181.76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-137198.83</v>
      </c>
      <c r="C32" s="33">
        <f t="shared" si="8"/>
        <v>-22180.4</v>
      </c>
      <c r="D32" s="33">
        <f t="shared" si="8"/>
        <v>-67663.2</v>
      </c>
      <c r="E32" s="33">
        <f t="shared" si="8"/>
        <v>-53269.1899999999</v>
      </c>
      <c r="F32" s="33">
        <f t="shared" si="8"/>
        <v>-43995.6</v>
      </c>
      <c r="G32" s="33">
        <f t="shared" si="8"/>
        <v>-35442</v>
      </c>
      <c r="H32" s="33">
        <f t="shared" si="8"/>
        <v>-17679.2</v>
      </c>
      <c r="I32" s="33">
        <f t="shared" si="8"/>
        <v>-28355.24</v>
      </c>
      <c r="J32" s="33">
        <f t="shared" si="8"/>
        <v>-27297.6</v>
      </c>
      <c r="K32" s="33">
        <f t="shared" si="8"/>
        <v>-43353.2</v>
      </c>
      <c r="L32" s="33">
        <f aca="true" t="shared" si="9" ref="L32:L39">SUM(B32:K32)</f>
        <v>-476434.45999999985</v>
      </c>
      <c r="M32"/>
    </row>
    <row r="33" spans="1:13" ht="18.75" customHeight="1">
      <c r="A33" s="27" t="s">
        <v>28</v>
      </c>
      <c r="B33" s="33">
        <f>B34+B35+B36+B37</f>
        <v>-21194.8</v>
      </c>
      <c r="C33" s="33">
        <f aca="true" t="shared" si="10" ref="C33:K33">C34+C35+C36+C37</f>
        <v>-22180.4</v>
      </c>
      <c r="D33" s="33">
        <f t="shared" si="10"/>
        <v>-67663.2</v>
      </c>
      <c r="E33" s="33">
        <f t="shared" si="10"/>
        <v>-47308.8</v>
      </c>
      <c r="F33" s="33">
        <f t="shared" si="10"/>
        <v>-43995.6</v>
      </c>
      <c r="G33" s="33">
        <f t="shared" si="10"/>
        <v>-35442</v>
      </c>
      <c r="H33" s="33">
        <f t="shared" si="10"/>
        <v>-17679.2</v>
      </c>
      <c r="I33" s="33">
        <f t="shared" si="10"/>
        <v>-28355.24</v>
      </c>
      <c r="J33" s="33">
        <f t="shared" si="10"/>
        <v>-27297.6</v>
      </c>
      <c r="K33" s="33">
        <f t="shared" si="10"/>
        <v>-43353.2</v>
      </c>
      <c r="L33" s="33">
        <f t="shared" si="9"/>
        <v>-354470.04000000004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-21194.8</v>
      </c>
      <c r="C34" s="33">
        <f t="shared" si="11"/>
        <v>-22180.4</v>
      </c>
      <c r="D34" s="33">
        <f t="shared" si="11"/>
        <v>-67663.2</v>
      </c>
      <c r="E34" s="33">
        <f t="shared" si="11"/>
        <v>-47308.8</v>
      </c>
      <c r="F34" s="33">
        <f t="shared" si="11"/>
        <v>-43995.6</v>
      </c>
      <c r="G34" s="33">
        <f t="shared" si="11"/>
        <v>-35442</v>
      </c>
      <c r="H34" s="33">
        <f t="shared" si="11"/>
        <v>-17679.2</v>
      </c>
      <c r="I34" s="33">
        <f t="shared" si="11"/>
        <v>-19483.2</v>
      </c>
      <c r="J34" s="33">
        <f t="shared" si="11"/>
        <v>-27297.6</v>
      </c>
      <c r="K34" s="33">
        <f t="shared" si="11"/>
        <v>-43353.2</v>
      </c>
      <c r="L34" s="33">
        <f t="shared" si="9"/>
        <v>-345598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-8872.04</v>
      </c>
      <c r="J37" s="17">
        <v>0</v>
      </c>
      <c r="K37" s="17">
        <v>0</v>
      </c>
      <c r="L37" s="33">
        <f t="shared" si="9"/>
        <v>-8872.04</v>
      </c>
      <c r="M37"/>
    </row>
    <row r="38" spans="1:13" s="36" customFormat="1" ht="18.75" customHeight="1">
      <c r="A38" s="27" t="s">
        <v>32</v>
      </c>
      <c r="B38" s="38">
        <f>SUM(B39:B50)</f>
        <v>-116004.03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-121964.4199999999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85</v>
      </c>
      <c r="B49" s="17">
        <v>-8290.44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-8290.44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73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74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75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691844.7200000001</v>
      </c>
      <c r="C56" s="41">
        <f t="shared" si="16"/>
        <v>539836.77</v>
      </c>
      <c r="D56" s="41">
        <f t="shared" si="16"/>
        <v>1751068.4300000004</v>
      </c>
      <c r="E56" s="41">
        <f t="shared" si="16"/>
        <v>1437126.3199999998</v>
      </c>
      <c r="F56" s="41">
        <f t="shared" si="16"/>
        <v>1466204.28</v>
      </c>
      <c r="G56" s="41">
        <f t="shared" si="16"/>
        <v>876894.95</v>
      </c>
      <c r="H56" s="41">
        <f t="shared" si="16"/>
        <v>506894.36000000004</v>
      </c>
      <c r="I56" s="41">
        <f t="shared" si="16"/>
        <v>612944.0100000001</v>
      </c>
      <c r="J56" s="41">
        <f t="shared" si="16"/>
        <v>751634.9500000001</v>
      </c>
      <c r="K56" s="41">
        <f t="shared" si="16"/>
        <v>947764.0700000001</v>
      </c>
      <c r="L56" s="42">
        <f t="shared" si="14"/>
        <v>9582212.860000001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691844.72</v>
      </c>
      <c r="C62" s="41">
        <f aca="true" t="shared" si="18" ref="C62:J62">SUM(C63:C74)</f>
        <v>539836.77</v>
      </c>
      <c r="D62" s="41">
        <f t="shared" si="18"/>
        <v>1751068.433110179</v>
      </c>
      <c r="E62" s="41">
        <f t="shared" si="18"/>
        <v>1437126.3196387468</v>
      </c>
      <c r="F62" s="41">
        <f t="shared" si="18"/>
        <v>1466204.276729889</v>
      </c>
      <c r="G62" s="41">
        <f t="shared" si="18"/>
        <v>876894.952213154</v>
      </c>
      <c r="H62" s="41">
        <f t="shared" si="18"/>
        <v>506894.35953907383</v>
      </c>
      <c r="I62" s="41">
        <f>SUM(I63:I79)</f>
        <v>612944.0091336302</v>
      </c>
      <c r="J62" s="41">
        <f t="shared" si="18"/>
        <v>751634.9511310391</v>
      </c>
      <c r="K62" s="41">
        <f>SUM(K63:K76)</f>
        <v>947764.0700000001</v>
      </c>
      <c r="L62" s="46">
        <f>SUM(B62:K62)</f>
        <v>9582212.861495713</v>
      </c>
      <c r="M62" s="40"/>
    </row>
    <row r="63" spans="1:13" ht="18.75" customHeight="1">
      <c r="A63" s="47" t="s">
        <v>46</v>
      </c>
      <c r="B63" s="48">
        <v>691844.72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691844.72</v>
      </c>
      <c r="M63"/>
    </row>
    <row r="64" spans="1:13" ht="18.75" customHeight="1">
      <c r="A64" s="47" t="s">
        <v>55</v>
      </c>
      <c r="B64" s="17">
        <v>0</v>
      </c>
      <c r="C64" s="48">
        <v>472681.08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472681.08</v>
      </c>
      <c r="M64"/>
    </row>
    <row r="65" spans="1:13" ht="18.75" customHeight="1">
      <c r="A65" s="47" t="s">
        <v>56</v>
      </c>
      <c r="B65" s="17">
        <v>0</v>
      </c>
      <c r="C65" s="48">
        <v>67155.69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67155.69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1751068.433110179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1751068.433110179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1437126.3196387468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1437126.3196387468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1466204.276729889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1466204.276729889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876894.952213154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876894.952213154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506894.35953907383</v>
      </c>
      <c r="I70" s="17">
        <v>0</v>
      </c>
      <c r="J70" s="17">
        <v>0</v>
      </c>
      <c r="K70" s="17">
        <v>0</v>
      </c>
      <c r="L70" s="46">
        <f t="shared" si="19"/>
        <v>506894.35953907383</v>
      </c>
    </row>
    <row r="71" spans="1:12" ht="18.75" customHeight="1">
      <c r="A71" s="47" t="s">
        <v>76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612944.0091336302</v>
      </c>
      <c r="J71" s="17">
        <v>0</v>
      </c>
      <c r="K71" s="17">
        <v>0</v>
      </c>
      <c r="L71" s="46">
        <f t="shared" si="19"/>
        <v>612944.0091336302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751634.9511310391</v>
      </c>
      <c r="K72" s="17">
        <v>0</v>
      </c>
      <c r="L72" s="46">
        <f t="shared" si="19"/>
        <v>751634.9511310391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555484.52</v>
      </c>
      <c r="L73" s="46">
        <f t="shared" si="19"/>
        <v>555484.52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392279.55</v>
      </c>
      <c r="L74" s="46">
        <f t="shared" si="19"/>
        <v>392279.55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77</v>
      </c>
      <c r="H77"/>
      <c r="I77"/>
      <c r="J77"/>
      <c r="K77">
        <v>271191.5</v>
      </c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2023-09-29T09:44:02Z</dcterms:modified>
  <cp:category/>
  <cp:version/>
  <cp:contentType/>
  <cp:contentStatus/>
</cp:coreProperties>
</file>