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<sst xmlns="http://schemas.openxmlformats.org/spreadsheetml/2006/main" count="87" uniqueCount="86">
  <si>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</si>
  <si>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</si>
  <si>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</si>
  <si>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</si>
  <si>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</si>
  <si>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</si>
  <si>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</si>
  <si>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</si>
  <si>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</si>
  <si>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</si>
  <si>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</si>
  <si>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</si>
  <si>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</si>
  <si>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</si>
  <si>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</si>
  <si>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</si>
  <si>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</si>
  <si>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</si>
  <si>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</si>
  <si>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</si>
  <si>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</si>
  <si>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</si>
  <si>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</si>
  <si>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</si>
  <si>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</si>
  <si>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</si>
  <si>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</si>
  <si>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</si>
  <si>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</si>
  <si>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</si>
  <si>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</si>
  <si>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</si>
  <si>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</si>
  <si>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</si>
  <si>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</si>
  <si>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</si>
  <si>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</si>
  <si>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</si>
  <si>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</si>
  <si>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</si>
  <si>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</si>
  <si>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</si>
  <si>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</si>
  <si>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</si>
  <si>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</si>
  <si>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</si>
  <si>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</si>
  <si>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</si>
  <si>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</si>
  <si>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</si>
  <si>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</si>
  <si>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</si>
  <si>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</si>
  <si>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</si>
  <si>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</si>
  <si>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</si>
  <si>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</si>
  <si>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</si>
  <si>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</si>
  <si>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</si>
  <si>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</si>
  <si>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</si>
  <si>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</si>
  <si>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</si>
  <si>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</si>
  <si>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</si>
  <si>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</si>
  <si>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</si>
  <si>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</si>
  <si>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</si>
  <si>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</si>
  <si>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</si>
  <si>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</si>
  <si>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</si>
  <si>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</si>
  <si>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</si>
  <si>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</si>
  <si>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</si>
  <si>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</si>
  <si>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</si>
  <si>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19/09/23 - VENCIMENTO 26/09/23</t>
  </si>
  <si>
    <t>4. Remuneração Bruta do Operador (4.1 + 4.2 +....+ 4.9)</t>
  </si>
  <si>
    <t>4.7. Remuneração Comunicação de dados por chip</t>
  </si>
  <si>
    <t>4.8.Remuneração Manutenção Validadores</t>
  </si>
  <si>
    <t>4.9. Remuneração Veículos Elétricos</t>
  </si>
  <si>
    <t>5.2.11.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</si>
</sst>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90806</v>
      </c>
      <c r="C7" s="10">
        <f aca="true" t="shared" si="0" ref="C7:K7">C8+C11</f>
        <v>111848</v>
      </c>
      <c r="D7" s="10">
        <f t="shared" si="0"/>
        <v>338163</v>
      </c>
      <c r="E7" s="10">
        <f t="shared" si="0"/>
        <v>267076</v>
      </c>
      <c r="F7" s="10">
        <f t="shared" si="0"/>
        <v>275294</v>
      </c>
      <c r="G7" s="10">
        <f t="shared" si="0"/>
        <v>160976</v>
      </c>
      <c r="H7" s="10">
        <f t="shared" si="0"/>
        <v>90458</v>
      </c>
      <c r="I7" s="10">
        <f t="shared" si="0"/>
        <v>119997</v>
      </c>
      <c r="J7" s="10">
        <f t="shared" si="0"/>
        <v>129090</v>
      </c>
      <c r="K7" s="10">
        <f t="shared" si="0"/>
        <v>225421</v>
      </c>
      <c r="L7" s="10">
        <f aca="true" t="shared" si="1" ref="L7:L13">SUM(B7:K7)</f>
        <v>1809129</v>
      </c>
      <c r="M7" s="11"/>
    </row>
    <row r="8" spans="1:13" ht="17.25" customHeight="1">
      <c r="A8" s="12" t="s">
        <v>78</v>
      </c>
      <c r="B8" s="13">
        <f>B9+B10</f>
        <v>4810</v>
      </c>
      <c r="C8" s="13">
        <f aca="true" t="shared" si="2" ref="C8:K8">C9+C10</f>
        <v>4903</v>
      </c>
      <c r="D8" s="13">
        <f t="shared" si="2"/>
        <v>15083</v>
      </c>
      <c r="E8" s="13">
        <f t="shared" si="2"/>
        <v>10551</v>
      </c>
      <c r="F8" s="13">
        <f t="shared" si="2"/>
        <v>9798</v>
      </c>
      <c r="G8" s="13">
        <f t="shared" si="2"/>
        <v>7954</v>
      </c>
      <c r="H8" s="13">
        <f t="shared" si="2"/>
        <v>4100</v>
      </c>
      <c r="I8" s="13">
        <f t="shared" si="2"/>
        <v>4403</v>
      </c>
      <c r="J8" s="13">
        <f t="shared" si="2"/>
        <v>6122</v>
      </c>
      <c r="K8" s="13">
        <f t="shared" si="2"/>
        <v>9800</v>
      </c>
      <c r="L8" s="13">
        <f t="shared" si="1"/>
        <v>77524</v>
      </c>
      <c r="M8"/>
    </row>
    <row r="9" spans="1:13" ht="17.25" customHeight="1">
      <c r="A9" s="14" t="s">
        <v>18</v>
      </c>
      <c r="B9" s="15">
        <v>4810</v>
      </c>
      <c r="C9" s="15">
        <v>4903</v>
      </c>
      <c r="D9" s="15">
        <v>15083</v>
      </c>
      <c r="E9" s="15">
        <v>10551</v>
      </c>
      <c r="F9" s="15">
        <v>9798</v>
      </c>
      <c r="G9" s="15">
        <v>7954</v>
      </c>
      <c r="H9" s="15">
        <v>4028</v>
      </c>
      <c r="I9" s="15">
        <v>4403</v>
      </c>
      <c r="J9" s="15">
        <v>6122</v>
      </c>
      <c r="K9" s="15">
        <v>9800</v>
      </c>
      <c r="L9" s="13">
        <f t="shared" si="1"/>
        <v>77452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72</v>
      </c>
      <c r="I10" s="15">
        <v>0</v>
      </c>
      <c r="J10" s="15">
        <v>0</v>
      </c>
      <c r="K10" s="15">
        <v>0</v>
      </c>
      <c r="L10" s="13">
        <f t="shared" si="1"/>
        <v>72</v>
      </c>
      <c r="M10"/>
    </row>
    <row r="11" spans="1:13" ht="17.25" customHeight="1">
      <c r="A11" s="12" t="s">
        <v>69</v>
      </c>
      <c r="B11" s="15">
        <v>85996</v>
      </c>
      <c r="C11" s="15">
        <v>106945</v>
      </c>
      <c r="D11" s="15">
        <v>323080</v>
      </c>
      <c r="E11" s="15">
        <v>256525</v>
      </c>
      <c r="F11" s="15">
        <v>265496</v>
      </c>
      <c r="G11" s="15">
        <v>153022</v>
      </c>
      <c r="H11" s="15">
        <v>86358</v>
      </c>
      <c r="I11" s="15">
        <v>115594</v>
      </c>
      <c r="J11" s="15">
        <v>122968</v>
      </c>
      <c r="K11" s="15">
        <v>215621</v>
      </c>
      <c r="L11" s="13">
        <f t="shared" si="1"/>
        <v>1731605</v>
      </c>
      <c r="M11" s="60"/>
    </row>
    <row r="12" spans="1:13" ht="17.25" customHeight="1">
      <c r="A12" s="14" t="s">
        <v>79</v>
      </c>
      <c r="B12" s="15">
        <v>9290</v>
      </c>
      <c r="C12" s="15">
        <v>7338</v>
      </c>
      <c r="D12" s="15">
        <v>26795</v>
      </c>
      <c r="E12" s="15">
        <v>23248</v>
      </c>
      <c r="F12" s="15">
        <v>20712</v>
      </c>
      <c r="G12" s="15">
        <v>13269</v>
      </c>
      <c r="H12" s="15">
        <v>7166</v>
      </c>
      <c r="I12" s="15">
        <v>6292</v>
      </c>
      <c r="J12" s="15">
        <v>8235</v>
      </c>
      <c r="K12" s="15">
        <v>13163</v>
      </c>
      <c r="L12" s="13">
        <f t="shared" si="1"/>
        <v>135508</v>
      </c>
      <c r="M12" s="60"/>
    </row>
    <row r="13" spans="1:13" ht="17.25" customHeight="1">
      <c r="A13" s="14" t="s">
        <v>70</v>
      </c>
      <c r="B13" s="15">
        <f>+B11-B12</f>
        <v>76706</v>
      </c>
      <c r="C13" s="15">
        <f aca="true" t="shared" si="3" ref="C13:K13">+C11-C12</f>
        <v>99607</v>
      </c>
      <c r="D13" s="15">
        <f t="shared" si="3"/>
        <v>296285</v>
      </c>
      <c r="E13" s="15">
        <f t="shared" si="3"/>
        <v>233277</v>
      </c>
      <c r="F13" s="15">
        <f t="shared" si="3"/>
        <v>244784</v>
      </c>
      <c r="G13" s="15">
        <f t="shared" si="3"/>
        <v>139753</v>
      </c>
      <c r="H13" s="15">
        <f t="shared" si="3"/>
        <v>79192</v>
      </c>
      <c r="I13" s="15">
        <f t="shared" si="3"/>
        <v>109302</v>
      </c>
      <c r="J13" s="15">
        <f t="shared" si="3"/>
        <v>114733</v>
      </c>
      <c r="K13" s="15">
        <f t="shared" si="3"/>
        <v>202458</v>
      </c>
      <c r="L13" s="13">
        <f t="shared" si="1"/>
        <v>1596097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1.190460819342062</v>
      </c>
      <c r="C18" s="22">
        <v>1.171576641995061</v>
      </c>
      <c r="D18" s="22">
        <v>1.047526984828281</v>
      </c>
      <c r="E18" s="22">
        <v>1.078631725656171</v>
      </c>
      <c r="F18" s="22">
        <v>1.194398788585815</v>
      </c>
      <c r="G18" s="22">
        <v>1.129953185038856</v>
      </c>
      <c r="H18" s="22">
        <v>1.040381238522494</v>
      </c>
      <c r="I18" s="22">
        <v>1.167920759985243</v>
      </c>
      <c r="J18" s="22">
        <v>1.22772706852268</v>
      </c>
      <c r="K18" s="22">
        <v>1.093521588059701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SUM(B21:B29)</f>
        <v>829699.91</v>
      </c>
      <c r="C20" s="25">
        <f aca="true" t="shared" si="4" ref="C20:K20">SUM(C21:C29)</f>
        <v>558570.3700000001</v>
      </c>
      <c r="D20" s="25">
        <f t="shared" si="4"/>
        <v>1814777.55</v>
      </c>
      <c r="E20" s="25">
        <f t="shared" si="4"/>
        <v>1476391</v>
      </c>
      <c r="F20" s="25">
        <f t="shared" si="4"/>
        <v>1507972.62</v>
      </c>
      <c r="G20" s="25">
        <f t="shared" si="4"/>
        <v>913483.18</v>
      </c>
      <c r="H20" s="25">
        <f t="shared" si="4"/>
        <v>523577.19999999995</v>
      </c>
      <c r="I20" s="25">
        <f t="shared" si="4"/>
        <v>636252.7800000001</v>
      </c>
      <c r="J20" s="25">
        <f t="shared" si="4"/>
        <v>780423.9199999999</v>
      </c>
      <c r="K20" s="25">
        <f t="shared" si="4"/>
        <v>989444.14</v>
      </c>
      <c r="L20" s="25">
        <f>SUM(B20:K20)</f>
        <v>10030592.670000002</v>
      </c>
      <c r="M20"/>
    </row>
    <row r="21" spans="1:13" ht="17.25" customHeight="1">
      <c r="A21" s="26" t="s">
        <v>22</v>
      </c>
      <c r="B21" s="56">
        <f>ROUND((B15+B16)*B7,2)</f>
        <v>665326.48</v>
      </c>
      <c r="C21" s="56">
        <f aca="true" t="shared" si="5" ref="C21:K21">ROUND((C15+C16)*C7,2)</f>
        <v>461406.55</v>
      </c>
      <c r="D21" s="56">
        <f t="shared" si="5"/>
        <v>1660346.51</v>
      </c>
      <c r="E21" s="56">
        <f t="shared" si="5"/>
        <v>1328275.78</v>
      </c>
      <c r="F21" s="56">
        <f t="shared" si="5"/>
        <v>1209751.95</v>
      </c>
      <c r="G21" s="56">
        <f t="shared" si="5"/>
        <v>777819.93</v>
      </c>
      <c r="H21" s="56">
        <f t="shared" si="5"/>
        <v>481462.71</v>
      </c>
      <c r="I21" s="56">
        <f t="shared" si="5"/>
        <v>529534.76</v>
      </c>
      <c r="J21" s="56">
        <f t="shared" si="5"/>
        <v>613513.13</v>
      </c>
      <c r="K21" s="56">
        <f t="shared" si="5"/>
        <v>874858.9</v>
      </c>
      <c r="L21" s="33">
        <f aca="true" t="shared" si="6" ref="L21:L29">SUM(B21:K21)</f>
        <v>8602296.7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126718.63</v>
      </c>
      <c r="C22" s="33">
        <f t="shared" si="7"/>
        <v>79166.59</v>
      </c>
      <c r="D22" s="33">
        <f t="shared" si="7"/>
        <v>78911.26</v>
      </c>
      <c r="E22" s="33">
        <f t="shared" si="7"/>
        <v>104444.62</v>
      </c>
      <c r="F22" s="33">
        <f t="shared" si="7"/>
        <v>235174.31</v>
      </c>
      <c r="G22" s="33">
        <f t="shared" si="7"/>
        <v>101080.18</v>
      </c>
      <c r="H22" s="33">
        <f t="shared" si="7"/>
        <v>19442.06</v>
      </c>
      <c r="I22" s="33">
        <f t="shared" si="7"/>
        <v>88919.88</v>
      </c>
      <c r="J22" s="33">
        <f t="shared" si="7"/>
        <v>139713.55</v>
      </c>
      <c r="K22" s="33">
        <f t="shared" si="7"/>
        <v>81818.19</v>
      </c>
      <c r="L22" s="33">
        <f t="shared" si="6"/>
        <v>1055389.2699999998</v>
      </c>
      <c r="M22"/>
    </row>
    <row r="23" spans="1:13" ht="17.25" customHeight="1">
      <c r="A23" s="27" t="s">
        <v>24</v>
      </c>
      <c r="B23" s="33">
        <v>2489.45</v>
      </c>
      <c r="C23" s="33">
        <v>15351.77</v>
      </c>
      <c r="D23" s="33">
        <v>69186.13</v>
      </c>
      <c r="E23" s="33">
        <v>37897.08</v>
      </c>
      <c r="F23" s="33">
        <v>57165.41</v>
      </c>
      <c r="G23" s="33">
        <v>33295.12</v>
      </c>
      <c r="H23" s="33">
        <v>20083.3</v>
      </c>
      <c r="I23" s="33">
        <v>15030.15</v>
      </c>
      <c r="J23" s="33">
        <v>22399.83</v>
      </c>
      <c r="K23" s="33">
        <v>27619.89</v>
      </c>
      <c r="L23" s="33">
        <f t="shared" si="6"/>
        <v>300518.13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664.04</v>
      </c>
      <c r="C26" s="33">
        <v>447.39</v>
      </c>
      <c r="D26" s="33">
        <v>1454.71</v>
      </c>
      <c r="E26" s="33">
        <v>1181.77</v>
      </c>
      <c r="F26" s="33">
        <v>1207.1</v>
      </c>
      <c r="G26" s="33">
        <v>731.57</v>
      </c>
      <c r="H26" s="33">
        <v>419.25</v>
      </c>
      <c r="I26" s="33">
        <v>509.29</v>
      </c>
      <c r="J26" s="33">
        <v>624.65</v>
      </c>
      <c r="K26" s="33">
        <v>793.48</v>
      </c>
      <c r="L26" s="33">
        <f t="shared" si="6"/>
        <v>8033.25</v>
      </c>
      <c r="M26" s="60"/>
    </row>
    <row r="27" spans="1:13" ht="17.25" customHeight="1">
      <c r="A27" s="27" t="s">
        <v>82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83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84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-137174.59</v>
      </c>
      <c r="C32" s="33">
        <f t="shared" si="8"/>
        <v>-21573.2</v>
      </c>
      <c r="D32" s="33">
        <f t="shared" si="8"/>
        <v>-66365.2</v>
      </c>
      <c r="E32" s="33">
        <f t="shared" si="8"/>
        <v>1085215.21</v>
      </c>
      <c r="F32" s="33">
        <f t="shared" si="8"/>
        <v>-43111.2</v>
      </c>
      <c r="G32" s="33">
        <f t="shared" si="8"/>
        <v>-34997.6</v>
      </c>
      <c r="H32" s="33">
        <f t="shared" si="8"/>
        <v>-17723.2</v>
      </c>
      <c r="I32" s="33">
        <f t="shared" si="8"/>
        <v>451872.51</v>
      </c>
      <c r="J32" s="33">
        <f t="shared" si="8"/>
        <v>-26936.8</v>
      </c>
      <c r="K32" s="33">
        <f t="shared" si="8"/>
        <v>-43120</v>
      </c>
      <c r="L32" s="33">
        <f aca="true" t="shared" si="9" ref="L32:L39">SUM(B32:K32)</f>
        <v>1146085.93</v>
      </c>
      <c r="M32"/>
    </row>
    <row r="33" spans="1:13" ht="18.75" customHeight="1">
      <c r="A33" s="27" t="s">
        <v>28</v>
      </c>
      <c r="B33" s="33">
        <f>B34+B35+B36+B37</f>
        <v>-21164</v>
      </c>
      <c r="C33" s="33">
        <f aca="true" t="shared" si="10" ref="C33:K33">C34+C35+C36+C37</f>
        <v>-21573.2</v>
      </c>
      <c r="D33" s="33">
        <f t="shared" si="10"/>
        <v>-66365.2</v>
      </c>
      <c r="E33" s="33">
        <f t="shared" si="10"/>
        <v>-46424.4</v>
      </c>
      <c r="F33" s="33">
        <f t="shared" si="10"/>
        <v>-43111.2</v>
      </c>
      <c r="G33" s="33">
        <f t="shared" si="10"/>
        <v>-34997.6</v>
      </c>
      <c r="H33" s="33">
        <f t="shared" si="10"/>
        <v>-17723.2</v>
      </c>
      <c r="I33" s="33">
        <f t="shared" si="10"/>
        <v>-34127.490000000005</v>
      </c>
      <c r="J33" s="33">
        <f t="shared" si="10"/>
        <v>-26936.8</v>
      </c>
      <c r="K33" s="33">
        <f t="shared" si="10"/>
        <v>-43120</v>
      </c>
      <c r="L33" s="33">
        <f t="shared" si="9"/>
        <v>-355543.09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-21164</v>
      </c>
      <c r="C34" s="33">
        <f t="shared" si="11"/>
        <v>-21573.2</v>
      </c>
      <c r="D34" s="33">
        <f t="shared" si="11"/>
        <v>-66365.2</v>
      </c>
      <c r="E34" s="33">
        <f t="shared" si="11"/>
        <v>-46424.4</v>
      </c>
      <c r="F34" s="33">
        <f t="shared" si="11"/>
        <v>-43111.2</v>
      </c>
      <c r="G34" s="33">
        <f t="shared" si="11"/>
        <v>-34997.6</v>
      </c>
      <c r="H34" s="33">
        <f t="shared" si="11"/>
        <v>-17723.2</v>
      </c>
      <c r="I34" s="33">
        <f t="shared" si="11"/>
        <v>-19373.2</v>
      </c>
      <c r="J34" s="33">
        <f t="shared" si="11"/>
        <v>-26936.8</v>
      </c>
      <c r="K34" s="33">
        <f t="shared" si="11"/>
        <v>-43120</v>
      </c>
      <c r="L34" s="33">
        <f t="shared" si="9"/>
        <v>-340788.8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-14754.29</v>
      </c>
      <c r="J37" s="17">
        <v>0</v>
      </c>
      <c r="K37" s="17">
        <v>0</v>
      </c>
      <c r="L37" s="33">
        <f t="shared" si="9"/>
        <v>-14754.29</v>
      </c>
      <c r="M37"/>
    </row>
    <row r="38" spans="1:13" s="36" customFormat="1" ht="18.75" customHeight="1">
      <c r="A38" s="27" t="s">
        <v>32</v>
      </c>
      <c r="B38" s="38">
        <f>SUM(B39:B50)</f>
        <v>-116010.59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1131639.6099999999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1501629.02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3338100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85</v>
      </c>
      <c r="B49" s="17">
        <v>-8297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-8297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73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74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75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692525.3200000001</v>
      </c>
      <c r="C56" s="41">
        <f t="shared" si="16"/>
        <v>536997.1700000002</v>
      </c>
      <c r="D56" s="41">
        <f t="shared" si="16"/>
        <v>1748412.35</v>
      </c>
      <c r="E56" s="41">
        <f t="shared" si="16"/>
        <v>2561606.21</v>
      </c>
      <c r="F56" s="41">
        <f t="shared" si="16"/>
        <v>1464861.4200000002</v>
      </c>
      <c r="G56" s="41">
        <f t="shared" si="16"/>
        <v>878485.5800000001</v>
      </c>
      <c r="H56" s="41">
        <f t="shared" si="16"/>
        <v>505853.99999999994</v>
      </c>
      <c r="I56" s="41">
        <f t="shared" si="16"/>
        <v>1088125.29</v>
      </c>
      <c r="J56" s="41">
        <f t="shared" si="16"/>
        <v>753487.1199999999</v>
      </c>
      <c r="K56" s="41">
        <f t="shared" si="16"/>
        <v>946324.14</v>
      </c>
      <c r="L56" s="42">
        <f t="shared" si="14"/>
        <v>11176678.6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692525.32</v>
      </c>
      <c r="C62" s="41">
        <f aca="true" t="shared" si="18" ref="C62:J62">SUM(C63:C74)</f>
        <v>536997.1699999999</v>
      </c>
      <c r="D62" s="41">
        <f t="shared" si="18"/>
        <v>1748412.353343503</v>
      </c>
      <c r="E62" s="41">
        <f t="shared" si="18"/>
        <v>2561606.2066540862</v>
      </c>
      <c r="F62" s="41">
        <f t="shared" si="18"/>
        <v>1464861.4234655132</v>
      </c>
      <c r="G62" s="41">
        <f t="shared" si="18"/>
        <v>878485.577259977</v>
      </c>
      <c r="H62" s="41">
        <f t="shared" si="18"/>
        <v>505854.00052136625</v>
      </c>
      <c r="I62" s="41">
        <f>SUM(I63:I79)</f>
        <v>1088125.2892926643</v>
      </c>
      <c r="J62" s="41">
        <f t="shared" si="18"/>
        <v>753487.116581159</v>
      </c>
      <c r="K62" s="41">
        <f>SUM(K63:K76)</f>
        <v>946324.15</v>
      </c>
      <c r="L62" s="46">
        <f>SUM(B62:K62)</f>
        <v>11176678.607118268</v>
      </c>
      <c r="M62" s="40"/>
    </row>
    <row r="63" spans="1:13" ht="18.75" customHeight="1">
      <c r="A63" s="47" t="s">
        <v>46</v>
      </c>
      <c r="B63" s="48">
        <v>692525.32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692525.32</v>
      </c>
      <c r="M63"/>
    </row>
    <row r="64" spans="1:13" ht="18.75" customHeight="1">
      <c r="A64" s="47" t="s">
        <v>55</v>
      </c>
      <c r="B64" s="17">
        <v>0</v>
      </c>
      <c r="C64" s="48">
        <v>470248.42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470248.42</v>
      </c>
      <c r="M64"/>
    </row>
    <row r="65" spans="1:13" ht="18.75" customHeight="1">
      <c r="A65" s="47" t="s">
        <v>56</v>
      </c>
      <c r="B65" s="17">
        <v>0</v>
      </c>
      <c r="C65" s="48">
        <v>66748.75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66748.75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1748412.353343503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1748412.353343503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2561606.2066540862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2561606.2066540862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1464861.4234655132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1464861.4234655132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878485.577259977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878485.577259977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505854.00052136625</v>
      </c>
      <c r="I70" s="17">
        <v>0</v>
      </c>
      <c r="J70" s="17">
        <v>0</v>
      </c>
      <c r="K70" s="17">
        <v>0</v>
      </c>
      <c r="L70" s="46">
        <f t="shared" si="19"/>
        <v>505854.00052136625</v>
      </c>
    </row>
    <row r="71" spans="1:12" ht="18.75" customHeight="1">
      <c r="A71" s="47" t="s">
        <v>76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1088125.2892926643</v>
      </c>
      <c r="J71" s="17">
        <v>0</v>
      </c>
      <c r="K71" s="17">
        <v>0</v>
      </c>
      <c r="L71" s="46">
        <f t="shared" si="19"/>
        <v>1088125.2892926643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753487.116581159</v>
      </c>
      <c r="K72" s="17">
        <v>0</v>
      </c>
      <c r="L72" s="46">
        <f t="shared" si="19"/>
        <v>753487.116581159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554167.42</v>
      </c>
      <c r="L73" s="46">
        <f t="shared" si="19"/>
        <v>554167.42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392156.73</v>
      </c>
      <c r="L74" s="46">
        <f t="shared" si="19"/>
        <v>392156.73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77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2023-09-29T09:49:11Z</dcterms:modified>
  <cp:category/>
  <cp:version/>
  <cp:contentType/>
  <cp:contentStatus/>
</cp:coreProperties>
</file>