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<sst xmlns="http://schemas.openxmlformats.org/spreadsheetml/2006/main" count="86" uniqueCount="85">
  <si>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</si>
  <si>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</si>
  <si>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</si>
  <si>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</si>
  <si>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</si>
  <si>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</si>
  <si>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</si>
  <si>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</si>
  <si>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</si>
  <si>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</si>
  <si>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</si>
  <si>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</si>
  <si>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</si>
  <si>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</si>
  <si>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</si>
  <si>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</si>
  <si>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</si>
  <si>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</si>
  <si>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</si>
  <si>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</si>
  <si>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</si>
  <si>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</si>
  <si>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</si>
  <si>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</si>
  <si>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</si>
  <si>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</si>
  <si>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</si>
  <si>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</si>
  <si>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</si>
  <si>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</si>
  <si>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</si>
  <si>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</si>
  <si>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</si>
  <si>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</si>
  <si>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</si>
  <si>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</si>
  <si>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</si>
  <si>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</si>
  <si>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</si>
  <si>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</si>
  <si>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</si>
  <si>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</si>
  <si>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</si>
  <si>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</si>
  <si>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</si>
  <si>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</si>
  <si>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</si>
  <si>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</si>
  <si>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</si>
  <si>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</si>
  <si>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</si>
  <si>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</si>
  <si>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</si>
  <si>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</si>
  <si>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</si>
  <si>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</si>
  <si>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</si>
  <si>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</si>
  <si>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</si>
  <si>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</si>
  <si>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</si>
  <si>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</si>
  <si>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</si>
  <si>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</si>
  <si>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</si>
  <si>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</si>
  <si>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</si>
  <si>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</si>
  <si>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</si>
  <si>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</si>
  <si>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</si>
  <si>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</si>
  <si>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</si>
  <si>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</si>
  <si>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</si>
  <si>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</si>
  <si>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</si>
  <si>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</si>
  <si>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</si>
  <si>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</si>
  <si>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</si>
  <si>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</si>
  <si>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</si>
  <si>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17/09/23 - VENCIMENTO 22/09/23</t>
  </si>
  <si>
    <t>5.2.11. Chip Claro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</si>
</sst>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21960</v>
      </c>
      <c r="C7" s="10">
        <f aca="true" t="shared" si="0" ref="C7:K7">C8+C11</f>
        <v>29983</v>
      </c>
      <c r="D7" s="10">
        <f t="shared" si="0"/>
        <v>95642</v>
      </c>
      <c r="E7" s="10">
        <f t="shared" si="0"/>
        <v>76952</v>
      </c>
      <c r="F7" s="10">
        <f t="shared" si="0"/>
        <v>94440</v>
      </c>
      <c r="G7" s="10">
        <f t="shared" si="0"/>
        <v>38875</v>
      </c>
      <c r="H7" s="10">
        <f t="shared" si="0"/>
        <v>24888</v>
      </c>
      <c r="I7" s="10">
        <f t="shared" si="0"/>
        <v>38757</v>
      </c>
      <c r="J7" s="10">
        <f t="shared" si="0"/>
        <v>24612</v>
      </c>
      <c r="K7" s="10">
        <f t="shared" si="0"/>
        <v>69764</v>
      </c>
      <c r="L7" s="10">
        <f aca="true" t="shared" si="1" ref="L7:L13">SUM(B7:K7)</f>
        <v>515873</v>
      </c>
      <c r="M7" s="11"/>
    </row>
    <row r="8" spans="1:13" ht="17.25" customHeight="1">
      <c r="A8" s="12" t="s">
        <v>81</v>
      </c>
      <c r="B8" s="13">
        <f>B9+B10</f>
        <v>1780</v>
      </c>
      <c r="C8" s="13">
        <f aca="true" t="shared" si="2" ref="C8:K8">C9+C10</f>
        <v>1890</v>
      </c>
      <c r="D8" s="13">
        <f t="shared" si="2"/>
        <v>6706</v>
      </c>
      <c r="E8" s="13">
        <f t="shared" si="2"/>
        <v>4838</v>
      </c>
      <c r="F8" s="13">
        <f t="shared" si="2"/>
        <v>5627</v>
      </c>
      <c r="G8" s="13">
        <f t="shared" si="2"/>
        <v>2669</v>
      </c>
      <c r="H8" s="13">
        <f t="shared" si="2"/>
        <v>1638</v>
      </c>
      <c r="I8" s="13">
        <f t="shared" si="2"/>
        <v>2026</v>
      </c>
      <c r="J8" s="13">
        <f t="shared" si="2"/>
        <v>1500</v>
      </c>
      <c r="K8" s="13">
        <f t="shared" si="2"/>
        <v>3823</v>
      </c>
      <c r="L8" s="13">
        <f t="shared" si="1"/>
        <v>32497</v>
      </c>
      <c r="M8"/>
    </row>
    <row r="9" spans="1:13" ht="17.25" customHeight="1">
      <c r="A9" s="14" t="s">
        <v>18</v>
      </c>
      <c r="B9" s="15">
        <v>1778</v>
      </c>
      <c r="C9" s="15">
        <v>1890</v>
      </c>
      <c r="D9" s="15">
        <v>6706</v>
      </c>
      <c r="E9" s="15">
        <v>4838</v>
      </c>
      <c r="F9" s="15">
        <v>5627</v>
      </c>
      <c r="G9" s="15">
        <v>2669</v>
      </c>
      <c r="H9" s="15">
        <v>1595</v>
      </c>
      <c r="I9" s="15">
        <v>2026</v>
      </c>
      <c r="J9" s="15">
        <v>1500</v>
      </c>
      <c r="K9" s="15">
        <v>3823</v>
      </c>
      <c r="L9" s="13">
        <f t="shared" si="1"/>
        <v>32452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43</v>
      </c>
      <c r="I10" s="15">
        <v>0</v>
      </c>
      <c r="J10" s="15">
        <v>0</v>
      </c>
      <c r="K10" s="15">
        <v>0</v>
      </c>
      <c r="L10" s="13">
        <f t="shared" si="1"/>
        <v>45</v>
      </c>
      <c r="M10"/>
    </row>
    <row r="11" spans="1:13" ht="17.25" customHeight="1">
      <c r="A11" s="12" t="s">
        <v>70</v>
      </c>
      <c r="B11" s="15">
        <v>20180</v>
      </c>
      <c r="C11" s="15">
        <v>28093</v>
      </c>
      <c r="D11" s="15">
        <v>88936</v>
      </c>
      <c r="E11" s="15">
        <v>72114</v>
      </c>
      <c r="F11" s="15">
        <v>88813</v>
      </c>
      <c r="G11" s="15">
        <v>36206</v>
      </c>
      <c r="H11" s="15">
        <v>23250</v>
      </c>
      <c r="I11" s="15">
        <v>36731</v>
      </c>
      <c r="J11" s="15">
        <v>23112</v>
      </c>
      <c r="K11" s="15">
        <v>65941</v>
      </c>
      <c r="L11" s="13">
        <f t="shared" si="1"/>
        <v>483376</v>
      </c>
      <c r="M11" s="60"/>
    </row>
    <row r="12" spans="1:13" ht="17.25" customHeight="1">
      <c r="A12" s="14" t="s">
        <v>82</v>
      </c>
      <c r="B12" s="15">
        <v>3041</v>
      </c>
      <c r="C12" s="15">
        <v>2741</v>
      </c>
      <c r="D12" s="15">
        <v>9274</v>
      </c>
      <c r="E12" s="15">
        <v>8779</v>
      </c>
      <c r="F12" s="15">
        <v>9299</v>
      </c>
      <c r="G12" s="15">
        <v>4147</v>
      </c>
      <c r="H12" s="15">
        <v>2621</v>
      </c>
      <c r="I12" s="15">
        <v>2340</v>
      </c>
      <c r="J12" s="15">
        <v>1861</v>
      </c>
      <c r="K12" s="15">
        <v>4920</v>
      </c>
      <c r="L12" s="13">
        <f t="shared" si="1"/>
        <v>49023</v>
      </c>
      <c r="M12" s="60"/>
    </row>
    <row r="13" spans="1:13" ht="17.25" customHeight="1">
      <c r="A13" s="14" t="s">
        <v>71</v>
      </c>
      <c r="B13" s="15">
        <f>+B11-B12</f>
        <v>17139</v>
      </c>
      <c r="C13" s="15">
        <f aca="true" t="shared" si="3" ref="C13:K13">+C11-C12</f>
        <v>25352</v>
      </c>
      <c r="D13" s="15">
        <f t="shared" si="3"/>
        <v>79662</v>
      </c>
      <c r="E13" s="15">
        <f t="shared" si="3"/>
        <v>63335</v>
      </c>
      <c r="F13" s="15">
        <f t="shared" si="3"/>
        <v>79514</v>
      </c>
      <c r="G13" s="15">
        <f t="shared" si="3"/>
        <v>32059</v>
      </c>
      <c r="H13" s="15">
        <f t="shared" si="3"/>
        <v>20629</v>
      </c>
      <c r="I13" s="15">
        <f t="shared" si="3"/>
        <v>34391</v>
      </c>
      <c r="J13" s="15">
        <f t="shared" si="3"/>
        <v>21251</v>
      </c>
      <c r="K13" s="15">
        <f t="shared" si="3"/>
        <v>61021</v>
      </c>
      <c r="L13" s="13">
        <f t="shared" si="1"/>
        <v>434353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1.26897827872765</v>
      </c>
      <c r="C18" s="22">
        <v>1.189584686890047</v>
      </c>
      <c r="D18" s="22">
        <v>1.091880968005139</v>
      </c>
      <c r="E18" s="22">
        <v>1.09730668781944</v>
      </c>
      <c r="F18" s="22">
        <v>1.273735786552736</v>
      </c>
      <c r="G18" s="22">
        <v>1.112877426429004</v>
      </c>
      <c r="H18" s="22">
        <v>1.073650055097709</v>
      </c>
      <c r="I18" s="22">
        <v>1.142530155041697</v>
      </c>
      <c r="J18" s="22">
        <v>1.260342970004905</v>
      </c>
      <c r="K18" s="22">
        <v>1.120388032782221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208234.69</v>
      </c>
      <c r="C20" s="25">
        <f aca="true" t="shared" si="4" ref="C20:K20">SUM(C21:C28)</f>
        <v>157949.43999999997</v>
      </c>
      <c r="D20" s="25">
        <f t="shared" si="4"/>
        <v>548952.9500000001</v>
      </c>
      <c r="E20" s="25">
        <f t="shared" si="4"/>
        <v>449679.52999999997</v>
      </c>
      <c r="F20" s="25">
        <f t="shared" si="4"/>
        <v>560201.59</v>
      </c>
      <c r="G20" s="25">
        <f t="shared" si="4"/>
        <v>225364.44999999998</v>
      </c>
      <c r="H20" s="25">
        <f t="shared" si="4"/>
        <v>153227.62</v>
      </c>
      <c r="I20" s="25">
        <f t="shared" si="4"/>
        <v>204275.15</v>
      </c>
      <c r="J20" s="25">
        <f t="shared" si="4"/>
        <v>160474.66999999998</v>
      </c>
      <c r="K20" s="25">
        <f t="shared" si="4"/>
        <v>324180.98</v>
      </c>
      <c r="L20" s="25">
        <f>SUM(B20:K20)</f>
        <v>2992541.0700000003</v>
      </c>
      <c r="M20"/>
    </row>
    <row r="21" spans="1:13" ht="17.25" customHeight="1">
      <c r="A21" s="26" t="s">
        <v>22</v>
      </c>
      <c r="B21" s="56">
        <f>ROUND((B15+B16)*B7,2)</f>
        <v>160898.72</v>
      </c>
      <c r="C21" s="56">
        <f aca="true" t="shared" si="5" ref="C21:K21">ROUND((C15+C16)*C7,2)</f>
        <v>123688.87</v>
      </c>
      <c r="D21" s="56">
        <f t="shared" si="5"/>
        <v>469592.66</v>
      </c>
      <c r="E21" s="56">
        <f t="shared" si="5"/>
        <v>382713.08</v>
      </c>
      <c r="F21" s="56">
        <f t="shared" si="5"/>
        <v>415007.14</v>
      </c>
      <c r="G21" s="56">
        <f t="shared" si="5"/>
        <v>187840.11</v>
      </c>
      <c r="H21" s="56">
        <f t="shared" si="5"/>
        <v>132466.38</v>
      </c>
      <c r="I21" s="56">
        <f t="shared" si="5"/>
        <v>171030.77</v>
      </c>
      <c r="J21" s="56">
        <f t="shared" si="5"/>
        <v>116970.99</v>
      </c>
      <c r="K21" s="56">
        <f t="shared" si="5"/>
        <v>270754.08</v>
      </c>
      <c r="L21" s="33">
        <f aca="true" t="shared" si="6" ref="L21:L28">SUM(B21:K21)</f>
        <v>2430962.8000000003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43278.26</v>
      </c>
      <c r="C22" s="33">
        <f t="shared" si="7"/>
        <v>23449.52</v>
      </c>
      <c r="D22" s="33">
        <f t="shared" si="7"/>
        <v>43146.63</v>
      </c>
      <c r="E22" s="33">
        <f t="shared" si="7"/>
        <v>37240.54</v>
      </c>
      <c r="F22" s="33">
        <f t="shared" si="7"/>
        <v>113602.31</v>
      </c>
      <c r="G22" s="33">
        <f t="shared" si="7"/>
        <v>21202.91</v>
      </c>
      <c r="H22" s="33">
        <f t="shared" si="7"/>
        <v>9756.16</v>
      </c>
      <c r="I22" s="33">
        <f t="shared" si="7"/>
        <v>24377.04</v>
      </c>
      <c r="J22" s="33">
        <f t="shared" si="7"/>
        <v>30452.57</v>
      </c>
      <c r="K22" s="33">
        <f t="shared" si="7"/>
        <v>32595.55</v>
      </c>
      <c r="L22" s="33">
        <f t="shared" si="6"/>
        <v>379101.48999999993</v>
      </c>
      <c r="M22"/>
    </row>
    <row r="23" spans="1:13" ht="17.25" customHeight="1">
      <c r="A23" s="27" t="s">
        <v>24</v>
      </c>
      <c r="B23" s="33">
        <v>1220.43</v>
      </c>
      <c r="C23" s="33">
        <v>8221.87</v>
      </c>
      <c r="D23" s="33">
        <v>29972.87</v>
      </c>
      <c r="E23" s="33">
        <v>24017.1</v>
      </c>
      <c r="F23" s="33">
        <v>25528.3</v>
      </c>
      <c r="G23" s="33">
        <v>15205.12</v>
      </c>
      <c r="H23" s="33">
        <v>8455.34</v>
      </c>
      <c r="I23" s="33">
        <v>6102.17</v>
      </c>
      <c r="J23" s="33">
        <v>8478.8</v>
      </c>
      <c r="K23" s="33">
        <v>15672.94</v>
      </c>
      <c r="L23" s="33">
        <f t="shared" si="6"/>
        <v>142874.93999999997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517.73</v>
      </c>
      <c r="C26" s="33">
        <v>391.11</v>
      </c>
      <c r="D26" s="33">
        <v>1361.85</v>
      </c>
      <c r="E26" s="33">
        <v>1117.06</v>
      </c>
      <c r="F26" s="33">
        <v>1389.99</v>
      </c>
      <c r="G26" s="33">
        <v>559.93</v>
      </c>
      <c r="H26" s="33">
        <v>379.86</v>
      </c>
      <c r="I26" s="33">
        <v>506.47</v>
      </c>
      <c r="J26" s="33">
        <v>399.55</v>
      </c>
      <c r="K26" s="33">
        <v>804.73</v>
      </c>
      <c r="L26" s="33">
        <f t="shared" si="6"/>
        <v>7428.280000000001</v>
      </c>
      <c r="M26" s="60"/>
    </row>
    <row r="27" spans="1:13" ht="17.25" customHeight="1">
      <c r="A27" s="27" t="s">
        <v>74</v>
      </c>
      <c r="B27" s="33">
        <v>338.73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4501.240000000001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-117619.14</v>
      </c>
      <c r="C31" s="33">
        <f t="shared" si="8"/>
        <v>-8316</v>
      </c>
      <c r="D31" s="33">
        <f t="shared" si="8"/>
        <v>-29506.4</v>
      </c>
      <c r="E31" s="33">
        <f t="shared" si="8"/>
        <v>-408847.59</v>
      </c>
      <c r="F31" s="33">
        <f t="shared" si="8"/>
        <v>-24758.8</v>
      </c>
      <c r="G31" s="33">
        <f t="shared" si="8"/>
        <v>-11743.6</v>
      </c>
      <c r="H31" s="33">
        <f t="shared" si="8"/>
        <v>-7018</v>
      </c>
      <c r="I31" s="33">
        <f t="shared" si="8"/>
        <v>-179914.4</v>
      </c>
      <c r="J31" s="33">
        <f t="shared" si="8"/>
        <v>-6600</v>
      </c>
      <c r="K31" s="33">
        <f t="shared" si="8"/>
        <v>-16821.2</v>
      </c>
      <c r="L31" s="33">
        <f aca="true" t="shared" si="9" ref="L31:L38">SUM(B31:K31)</f>
        <v>-811145.13</v>
      </c>
      <c r="M31"/>
    </row>
    <row r="32" spans="1:13" ht="18.75" customHeight="1">
      <c r="A32" s="27" t="s">
        <v>28</v>
      </c>
      <c r="B32" s="33">
        <f>B33+B34+B35+B36</f>
        <v>-7823.2</v>
      </c>
      <c r="C32" s="33">
        <f aca="true" t="shared" si="10" ref="C32:K32">C33+C34+C35+C36</f>
        <v>-8316</v>
      </c>
      <c r="D32" s="33">
        <f t="shared" si="10"/>
        <v>-29506.4</v>
      </c>
      <c r="E32" s="33">
        <f t="shared" si="10"/>
        <v>-21287.2</v>
      </c>
      <c r="F32" s="33">
        <f t="shared" si="10"/>
        <v>-24758.8</v>
      </c>
      <c r="G32" s="33">
        <f t="shared" si="10"/>
        <v>-11743.6</v>
      </c>
      <c r="H32" s="33">
        <f t="shared" si="10"/>
        <v>-7018</v>
      </c>
      <c r="I32" s="33">
        <f t="shared" si="10"/>
        <v>-8914.4</v>
      </c>
      <c r="J32" s="33">
        <f t="shared" si="10"/>
        <v>-6600</v>
      </c>
      <c r="K32" s="33">
        <f t="shared" si="10"/>
        <v>-16821.2</v>
      </c>
      <c r="L32" s="33">
        <f t="shared" si="9"/>
        <v>-142788.80000000002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-7823.2</v>
      </c>
      <c r="C33" s="33">
        <f t="shared" si="11"/>
        <v>-8316</v>
      </c>
      <c r="D33" s="33">
        <f t="shared" si="11"/>
        <v>-29506.4</v>
      </c>
      <c r="E33" s="33">
        <f t="shared" si="11"/>
        <v>-21287.2</v>
      </c>
      <c r="F33" s="33">
        <f t="shared" si="11"/>
        <v>-24758.8</v>
      </c>
      <c r="G33" s="33">
        <f t="shared" si="11"/>
        <v>-11743.6</v>
      </c>
      <c r="H33" s="33">
        <f t="shared" si="11"/>
        <v>-7018</v>
      </c>
      <c r="I33" s="33">
        <f t="shared" si="11"/>
        <v>-8914.4</v>
      </c>
      <c r="J33" s="33">
        <f t="shared" si="11"/>
        <v>-6600</v>
      </c>
      <c r="K33" s="33">
        <f t="shared" si="11"/>
        <v>-16821.2</v>
      </c>
      <c r="L33" s="33">
        <f t="shared" si="9"/>
        <v>-142788.80000000002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-109795.94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-387560.39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-668356.3300000001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-26132.88</v>
      </c>
      <c r="C39" s="17">
        <v>0</v>
      </c>
      <c r="D39" s="17">
        <v>0</v>
      </c>
      <c r="E39" s="33">
        <v>-5960.39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-32093.27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84</v>
      </c>
      <c r="B48" s="17">
        <v>-2082.35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-2082.35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90615.55</v>
      </c>
      <c r="C55" s="41">
        <f t="shared" si="16"/>
        <v>149633.43999999997</v>
      </c>
      <c r="D55" s="41">
        <f t="shared" si="16"/>
        <v>519446.55000000005</v>
      </c>
      <c r="E55" s="41">
        <f t="shared" si="16"/>
        <v>40831.939999999944</v>
      </c>
      <c r="F55" s="41">
        <f t="shared" si="16"/>
        <v>535442.7899999999</v>
      </c>
      <c r="G55" s="41">
        <f t="shared" si="16"/>
        <v>213620.84999999998</v>
      </c>
      <c r="H55" s="41">
        <f t="shared" si="16"/>
        <v>146209.62</v>
      </c>
      <c r="I55" s="41">
        <f t="shared" si="16"/>
        <v>24360.75</v>
      </c>
      <c r="J55" s="41">
        <f t="shared" si="16"/>
        <v>153874.66999999998</v>
      </c>
      <c r="K55" s="41">
        <f t="shared" si="16"/>
        <v>307359.77999999997</v>
      </c>
      <c r="L55" s="42">
        <f t="shared" si="14"/>
        <v>2181395.94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90615.55</v>
      </c>
      <c r="C61" s="41">
        <f aca="true" t="shared" si="18" ref="C61:J61">SUM(C62:C73)</f>
        <v>149633.44</v>
      </c>
      <c r="D61" s="41">
        <f t="shared" si="18"/>
        <v>519446.5481664948</v>
      </c>
      <c r="E61" s="41">
        <f t="shared" si="18"/>
        <v>40831.94219253637</v>
      </c>
      <c r="F61" s="41">
        <f t="shared" si="18"/>
        <v>535442.785871016</v>
      </c>
      <c r="G61" s="41">
        <f t="shared" si="18"/>
        <v>213620.84819149287</v>
      </c>
      <c r="H61" s="41">
        <f t="shared" si="18"/>
        <v>146209.6161726509</v>
      </c>
      <c r="I61" s="41">
        <f>SUM(I62:I78)</f>
        <v>24360.752157869283</v>
      </c>
      <c r="J61" s="41">
        <f t="shared" si="18"/>
        <v>153874.67494044028</v>
      </c>
      <c r="K61" s="41">
        <f>SUM(K62:K75)</f>
        <v>307359.78</v>
      </c>
      <c r="L61" s="46">
        <f>SUM(B61:K61)</f>
        <v>2181395.9376925007</v>
      </c>
      <c r="M61" s="40"/>
    </row>
    <row r="62" spans="1:13" ht="18.75" customHeight="1">
      <c r="A62" s="47" t="s">
        <v>46</v>
      </c>
      <c r="B62" s="48">
        <v>90615.55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90615.55</v>
      </c>
      <c r="M62"/>
    </row>
    <row r="63" spans="1:13" ht="18.75" customHeight="1">
      <c r="A63" s="47" t="s">
        <v>55</v>
      </c>
      <c r="B63" s="17">
        <v>0</v>
      </c>
      <c r="C63" s="48">
        <v>131034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131034</v>
      </c>
      <c r="M63"/>
    </row>
    <row r="64" spans="1:13" ht="18.75" customHeight="1">
      <c r="A64" s="47" t="s">
        <v>56</v>
      </c>
      <c r="B64" s="17">
        <v>0</v>
      </c>
      <c r="C64" s="48">
        <v>18599.44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18599.44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519446.5481664948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519446.5481664948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40831.94219253637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40831.94219253637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535442.785871016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535442.785871016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213620.84819149287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213620.84819149287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146209.6161726509</v>
      </c>
      <c r="I69" s="17">
        <v>0</v>
      </c>
      <c r="J69" s="17">
        <v>0</v>
      </c>
      <c r="K69" s="17">
        <v>0</v>
      </c>
      <c r="L69" s="46">
        <f t="shared" si="19"/>
        <v>146209.6161726509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24360.752157869283</v>
      </c>
      <c r="J70" s="17">
        <v>0</v>
      </c>
      <c r="K70" s="17">
        <v>0</v>
      </c>
      <c r="L70" s="46">
        <f t="shared" si="19"/>
        <v>24360.752157869283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153874.67494044028</v>
      </c>
      <c r="K71" s="17">
        <v>0</v>
      </c>
      <c r="L71" s="46">
        <f t="shared" si="19"/>
        <v>153874.67494044028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150206.72</v>
      </c>
      <c r="L72" s="46">
        <f t="shared" si="19"/>
        <v>150206.72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157153.06</v>
      </c>
      <c r="L73" s="46">
        <f t="shared" si="19"/>
        <v>157153.06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2023-09-22T17:26:01Z</dcterms:modified>
  <cp:category/>
  <cp:version/>
  <cp:contentType/>
  <cp:contentStatus/>
</cp:coreProperties>
</file>