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<sst xmlns="http://schemas.openxmlformats.org/spreadsheetml/2006/main" count="83" uniqueCount="82">
  <si>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</si>
  <si>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</si>
  <si>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</si>
  <si>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</si>
  <si>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</si>
  <si>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</si>
  <si>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</si>
  <si>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</si>
  <si>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</si>
  <si>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</si>
  <si>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</si>
  <si>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</si>
  <si>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</si>
  <si>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</si>
  <si>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</si>
  <si>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</si>
  <si>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</si>
  <si>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</si>
  <si>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</si>
  <si>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</si>
  <si>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</si>
  <si>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</si>
  <si>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</si>
  <si>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</si>
  <si>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</si>
  <si>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</si>
  <si>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</si>
  <si>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</si>
  <si>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</si>
  <si>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</si>
  <si>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</si>
  <si>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</si>
  <si>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</si>
  <si>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</si>
  <si>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</si>
  <si>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</si>
  <si>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</si>
  <si>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</si>
  <si>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</si>
  <si>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</si>
  <si>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</si>
  <si>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</si>
  <si>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</si>
  <si>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</si>
  <si>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</si>
  <si>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</si>
  <si>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</si>
  <si>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</si>
  <si>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</si>
  <si>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</si>
  <si>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</si>
  <si>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</si>
  <si>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</si>
  <si>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</si>
  <si>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</si>
  <si>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</si>
  <si>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</si>
  <si>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</si>
  <si>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</si>
  <si>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</si>
  <si>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</si>
  <si>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</si>
  <si>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</si>
  <si>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</si>
  <si>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</si>
  <si>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</si>
  <si>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</si>
  <si>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</si>
  <si>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</si>
  <si>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</si>
  <si>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</si>
  <si>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</si>
  <si>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</si>
  <si>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</si>
  <si>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</si>
  <si>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</si>
  <si>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</si>
  <si>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</si>
  <si>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</si>
  <si>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</si>
  <si>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28/10/23 - VENCIMENTO 06/11/23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</si>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</sst>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180276</v>
      </c>
      <c r="C7" s="46">
        <f aca="true" t="shared" si="0" ref="C7:J7">+C8+C11</f>
        <v>150961</v>
      </c>
      <c r="D7" s="46">
        <f t="shared" si="0"/>
        <v>199678</v>
      </c>
      <c r="E7" s="46">
        <f t="shared" si="0"/>
        <v>102026</v>
      </c>
      <c r="F7" s="46">
        <f t="shared" si="0"/>
        <v>140816</v>
      </c>
      <c r="G7" s="46">
        <f t="shared" si="0"/>
        <v>150227</v>
      </c>
      <c r="H7" s="46">
        <f t="shared" si="0"/>
        <v>167516</v>
      </c>
      <c r="I7" s="46">
        <f t="shared" si="0"/>
        <v>207802</v>
      </c>
      <c r="J7" s="46">
        <f t="shared" si="0"/>
        <v>51376</v>
      </c>
      <c r="K7" s="38">
        <f aca="true" t="shared" si="1" ref="K7:K13">SUM(B7:J7)</f>
        <v>1350678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10312</v>
      </c>
      <c r="C8" s="44">
        <f t="shared" si="2"/>
        <v>11920</v>
      </c>
      <c r="D8" s="44">
        <f t="shared" si="2"/>
        <v>12203</v>
      </c>
      <c r="E8" s="44">
        <f t="shared" si="2"/>
        <v>7560</v>
      </c>
      <c r="F8" s="44">
        <f t="shared" si="2"/>
        <v>7903</v>
      </c>
      <c r="G8" s="44">
        <f t="shared" si="2"/>
        <v>4994</v>
      </c>
      <c r="H8" s="44">
        <f t="shared" si="2"/>
        <v>4103</v>
      </c>
      <c r="I8" s="44">
        <f t="shared" si="2"/>
        <v>10640</v>
      </c>
      <c r="J8" s="44">
        <f t="shared" si="2"/>
        <v>1399</v>
      </c>
      <c r="K8" s="38">
        <f t="shared" si="1"/>
        <v>71034</v>
      </c>
      <c r="L8"/>
      <c r="M8"/>
      <c r="N8"/>
    </row>
    <row r="9" spans="1:14" ht="16.5" customHeight="1">
      <c r="A9" s="22" t="s">
        <v>32</v>
      </c>
      <c r="B9" s="44">
        <v>10289</v>
      </c>
      <c r="C9" s="44">
        <v>11920</v>
      </c>
      <c r="D9" s="44">
        <v>12203</v>
      </c>
      <c r="E9" s="44">
        <v>7351</v>
      </c>
      <c r="F9" s="44">
        <v>7893</v>
      </c>
      <c r="G9" s="44">
        <v>4992</v>
      </c>
      <c r="H9" s="44">
        <v>4103</v>
      </c>
      <c r="I9" s="44">
        <v>10601</v>
      </c>
      <c r="J9" s="44">
        <v>1399</v>
      </c>
      <c r="K9" s="38">
        <f t="shared" si="1"/>
        <v>70751</v>
      </c>
      <c r="L9"/>
      <c r="M9"/>
      <c r="N9"/>
    </row>
    <row r="10" spans="1:14" ht="16.5" customHeight="1">
      <c r="A10" s="22" t="s">
        <v>31</v>
      </c>
      <c r="B10" s="44">
        <v>23</v>
      </c>
      <c r="C10" s="44">
        <v>0</v>
      </c>
      <c r="D10" s="44">
        <v>0</v>
      </c>
      <c r="E10" s="44">
        <v>209</v>
      </c>
      <c r="F10" s="44">
        <v>10</v>
      </c>
      <c r="G10" s="44">
        <v>2</v>
      </c>
      <c r="H10" s="44">
        <v>0</v>
      </c>
      <c r="I10" s="44">
        <v>39</v>
      </c>
      <c r="J10" s="44">
        <v>0</v>
      </c>
      <c r="K10" s="38">
        <f t="shared" si="1"/>
        <v>283</v>
      </c>
      <c r="L10"/>
      <c r="M10"/>
      <c r="N10"/>
    </row>
    <row r="11" spans="1:14" ht="16.5" customHeight="1">
      <c r="A11" s="43" t="s">
        <v>67</v>
      </c>
      <c r="B11" s="42">
        <v>169964</v>
      </c>
      <c r="C11" s="42">
        <v>139041</v>
      </c>
      <c r="D11" s="42">
        <v>187475</v>
      </c>
      <c r="E11" s="42">
        <v>94466</v>
      </c>
      <c r="F11" s="42">
        <v>132913</v>
      </c>
      <c r="G11" s="42">
        <v>145233</v>
      </c>
      <c r="H11" s="42">
        <v>163413</v>
      </c>
      <c r="I11" s="42">
        <v>197162</v>
      </c>
      <c r="J11" s="42">
        <v>49977</v>
      </c>
      <c r="K11" s="38">
        <f t="shared" si="1"/>
        <v>1279644</v>
      </c>
      <c r="L11" s="59"/>
      <c r="M11" s="59"/>
      <c r="N11" s="59"/>
    </row>
    <row r="12" spans="1:14" ht="16.5" customHeight="1">
      <c r="A12" s="22" t="s">
        <v>78</v>
      </c>
      <c r="B12" s="42">
        <v>13396</v>
      </c>
      <c r="C12" s="42">
        <v>11739</v>
      </c>
      <c r="D12" s="42">
        <v>15479</v>
      </c>
      <c r="E12" s="42">
        <v>9857</v>
      </c>
      <c r="F12" s="42">
        <v>9314</v>
      </c>
      <c r="G12" s="42">
        <v>8362</v>
      </c>
      <c r="H12" s="42">
        <v>8043</v>
      </c>
      <c r="I12" s="42">
        <v>11082</v>
      </c>
      <c r="J12" s="42">
        <v>2175</v>
      </c>
      <c r="K12" s="38">
        <f t="shared" si="1"/>
        <v>89447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156568</v>
      </c>
      <c r="C13" s="42">
        <f>+C11-C12</f>
        <v>127302</v>
      </c>
      <c r="D13" s="42">
        <f>+D11-D12</f>
        <v>171996</v>
      </c>
      <c r="E13" s="42">
        <f aca="true" t="shared" si="3" ref="E13:J13">+E11-E12</f>
        <v>84609</v>
      </c>
      <c r="F13" s="42">
        <f t="shared" si="3"/>
        <v>123599</v>
      </c>
      <c r="G13" s="42">
        <f t="shared" si="3"/>
        <v>136871</v>
      </c>
      <c r="H13" s="42">
        <f t="shared" si="3"/>
        <v>155370</v>
      </c>
      <c r="I13" s="42">
        <f t="shared" si="3"/>
        <v>186080</v>
      </c>
      <c r="J13" s="42">
        <f t="shared" si="3"/>
        <v>47802</v>
      </c>
      <c r="K13" s="38">
        <f t="shared" si="1"/>
        <v>1190197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1.126287239081532</v>
      </c>
      <c r="C18" s="39">
        <v>1.182493529798495</v>
      </c>
      <c r="D18" s="39">
        <v>1.104231062580732</v>
      </c>
      <c r="E18" s="39">
        <v>1.34597124122584</v>
      </c>
      <c r="F18" s="39">
        <v>1.030854653989214</v>
      </c>
      <c r="G18" s="39">
        <v>1.165749600960037</v>
      </c>
      <c r="H18" s="39">
        <v>1.184419439437976</v>
      </c>
      <c r="I18" s="39">
        <v>1.140085847857373</v>
      </c>
      <c r="J18" s="39">
        <v>1.074457690900579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948808.78</v>
      </c>
      <c r="C20" s="36">
        <f aca="true" t="shared" si="4" ref="C20:J20">SUM(C21:C30)</f>
        <v>926415.8800000001</v>
      </c>
      <c r="D20" s="36">
        <f t="shared" si="4"/>
        <v>1261872.1700000002</v>
      </c>
      <c r="E20" s="36">
        <f t="shared" si="4"/>
        <v>685487.0700000001</v>
      </c>
      <c r="F20" s="36">
        <f t="shared" si="4"/>
        <v>760609.7400000001</v>
      </c>
      <c r="G20" s="36">
        <f t="shared" si="4"/>
        <v>928325.7200000001</v>
      </c>
      <c r="H20" s="36">
        <f t="shared" si="4"/>
        <v>845260.19</v>
      </c>
      <c r="I20" s="36">
        <f t="shared" si="4"/>
        <v>1055271.11</v>
      </c>
      <c r="J20" s="36">
        <f t="shared" si="4"/>
        <v>269815.31999999995</v>
      </c>
      <c r="K20" s="36">
        <f aca="true" t="shared" si="5" ref="K20:K29">SUM(B20:J20)</f>
        <v>7681865.980000001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813928.11</v>
      </c>
      <c r="C21" s="58">
        <f>ROUND((C15+C16)*C7,2)</f>
        <v>748766.56</v>
      </c>
      <c r="D21" s="58">
        <f aca="true" t="shared" si="6" ref="D21:J21">ROUND((D15+D16)*D7,2)</f>
        <v>1097929.48</v>
      </c>
      <c r="E21" s="58">
        <f t="shared" si="6"/>
        <v>487745.5</v>
      </c>
      <c r="F21" s="58">
        <f t="shared" si="6"/>
        <v>712402.23</v>
      </c>
      <c r="G21" s="58">
        <f t="shared" si="6"/>
        <v>767705.04</v>
      </c>
      <c r="H21" s="58">
        <f t="shared" si="6"/>
        <v>681622.6</v>
      </c>
      <c r="I21" s="58">
        <f t="shared" si="6"/>
        <v>854107.78</v>
      </c>
      <c r="J21" s="58">
        <f t="shared" si="6"/>
        <v>238939.5</v>
      </c>
      <c r="K21" s="30">
        <f t="shared" si="5"/>
        <v>6403146.8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102788.73</v>
      </c>
      <c r="C22" s="30">
        <f t="shared" si="7"/>
        <v>136645.05</v>
      </c>
      <c r="D22" s="30">
        <f t="shared" si="7"/>
        <v>114438.36</v>
      </c>
      <c r="E22" s="30">
        <f t="shared" si="7"/>
        <v>168745.92</v>
      </c>
      <c r="F22" s="30">
        <f t="shared" si="7"/>
        <v>21980.92</v>
      </c>
      <c r="G22" s="30">
        <f t="shared" si="7"/>
        <v>127246.8</v>
      </c>
      <c r="H22" s="30">
        <f t="shared" si="7"/>
        <v>125704.46</v>
      </c>
      <c r="I22" s="30">
        <f t="shared" si="7"/>
        <v>119648.41</v>
      </c>
      <c r="J22" s="30">
        <f t="shared" si="7"/>
        <v>17790.88</v>
      </c>
      <c r="K22" s="30">
        <f t="shared" si="5"/>
        <v>934989.53</v>
      </c>
      <c r="L22"/>
      <c r="M22"/>
      <c r="N22"/>
    </row>
    <row r="23" spans="1:14" ht="16.5" customHeight="1">
      <c r="A23" s="18" t="s">
        <v>26</v>
      </c>
      <c r="B23" s="30">
        <v>27847.4</v>
      </c>
      <c r="C23" s="30">
        <v>35137.31</v>
      </c>
      <c r="D23" s="30">
        <v>41203.21</v>
      </c>
      <c r="E23" s="30">
        <v>22015.03</v>
      </c>
      <c r="F23" s="30">
        <v>22637.22</v>
      </c>
      <c r="G23" s="30">
        <v>29479.33</v>
      </c>
      <c r="H23" s="30">
        <v>32369.78</v>
      </c>
      <c r="I23" s="30">
        <v>38234.69</v>
      </c>
      <c r="J23" s="30">
        <v>10520.17</v>
      </c>
      <c r="K23" s="30">
        <f t="shared" si="5"/>
        <v>259444.14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1222.62</v>
      </c>
      <c r="C26" s="30">
        <v>1195.39</v>
      </c>
      <c r="D26" s="30">
        <v>1628.34</v>
      </c>
      <c r="E26" s="30">
        <v>884.97</v>
      </c>
      <c r="F26" s="30">
        <v>980.27</v>
      </c>
      <c r="G26" s="30">
        <v>1198.11</v>
      </c>
      <c r="H26" s="30">
        <v>1089.19</v>
      </c>
      <c r="I26" s="30">
        <v>1361.49</v>
      </c>
      <c r="J26" s="30">
        <v>348.54</v>
      </c>
      <c r="K26" s="30">
        <f t="shared" si="5"/>
        <v>9908.92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37083.64</v>
      </c>
      <c r="J29" s="30">
        <v>0</v>
      </c>
      <c r="K29" s="30">
        <f t="shared" si="5"/>
        <v>37083.64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-45271.6</v>
      </c>
      <c r="C32" s="30">
        <f t="shared" si="8"/>
        <v>-52448</v>
      </c>
      <c r="D32" s="30">
        <f t="shared" si="8"/>
        <v>-1121087.43</v>
      </c>
      <c r="E32" s="30">
        <f t="shared" si="8"/>
        <v>-32344.4</v>
      </c>
      <c r="F32" s="30">
        <f t="shared" si="8"/>
        <v>-34729.2</v>
      </c>
      <c r="G32" s="30">
        <f t="shared" si="8"/>
        <v>-21964.8</v>
      </c>
      <c r="H32" s="30">
        <f t="shared" si="8"/>
        <v>-711053.2</v>
      </c>
      <c r="I32" s="30">
        <f t="shared" si="8"/>
        <v>-46644.4</v>
      </c>
      <c r="J32" s="30">
        <f t="shared" si="8"/>
        <v>-12928.11</v>
      </c>
      <c r="K32" s="30">
        <f aca="true" t="shared" si="9" ref="K32:K40">SUM(B32:J32)</f>
        <v>-2078471.14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-45271.6</v>
      </c>
      <c r="C33" s="30">
        <f t="shared" si="10"/>
        <v>-52448</v>
      </c>
      <c r="D33" s="30">
        <f t="shared" si="10"/>
        <v>-53693.2</v>
      </c>
      <c r="E33" s="30">
        <f t="shared" si="10"/>
        <v>-32344.4</v>
      </c>
      <c r="F33" s="30">
        <f t="shared" si="10"/>
        <v>-34729.2</v>
      </c>
      <c r="G33" s="30">
        <f t="shared" si="10"/>
        <v>-21964.8</v>
      </c>
      <c r="H33" s="30">
        <f t="shared" si="10"/>
        <v>-18053.2</v>
      </c>
      <c r="I33" s="30">
        <f t="shared" si="10"/>
        <v>-46644.4</v>
      </c>
      <c r="J33" s="30">
        <f t="shared" si="10"/>
        <v>-6155.6</v>
      </c>
      <c r="K33" s="30">
        <f t="shared" si="9"/>
        <v>-311304.39999999997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-45271.6</v>
      </c>
      <c r="C34" s="30">
        <f t="shared" si="11"/>
        <v>-52448</v>
      </c>
      <c r="D34" s="30">
        <f t="shared" si="11"/>
        <v>-53693.2</v>
      </c>
      <c r="E34" s="30">
        <f t="shared" si="11"/>
        <v>-32344.4</v>
      </c>
      <c r="F34" s="30">
        <f t="shared" si="11"/>
        <v>-34729.2</v>
      </c>
      <c r="G34" s="30">
        <f t="shared" si="11"/>
        <v>-21964.8</v>
      </c>
      <c r="H34" s="30">
        <f t="shared" si="11"/>
        <v>-18053.2</v>
      </c>
      <c r="I34" s="30">
        <f t="shared" si="11"/>
        <v>-46644.4</v>
      </c>
      <c r="J34" s="30">
        <f t="shared" si="11"/>
        <v>-6155.6</v>
      </c>
      <c r="K34" s="30">
        <f t="shared" si="9"/>
        <v>-311304.39999999997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-1067394.23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-6772.51</v>
      </c>
      <c r="K38" s="30">
        <f t="shared" si="9"/>
        <v>-1767166.74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0</v>
      </c>
      <c r="K47" s="30">
        <f t="shared" si="13"/>
        <v>-1737000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903537.18</v>
      </c>
      <c r="C55" s="27">
        <f t="shared" si="15"/>
        <v>873967.8800000001</v>
      </c>
      <c r="D55" s="27">
        <f t="shared" si="15"/>
        <v>140784.74000000022</v>
      </c>
      <c r="E55" s="27">
        <f t="shared" si="15"/>
        <v>653142.67</v>
      </c>
      <c r="F55" s="27">
        <f t="shared" si="15"/>
        <v>725880.5400000002</v>
      </c>
      <c r="G55" s="27">
        <f t="shared" si="15"/>
        <v>906360.92</v>
      </c>
      <c r="H55" s="27">
        <f t="shared" si="15"/>
        <v>134206.99</v>
      </c>
      <c r="I55" s="27">
        <f t="shared" si="15"/>
        <v>1008626.7100000001</v>
      </c>
      <c r="J55" s="27">
        <f t="shared" si="15"/>
        <v>256887.20999999996</v>
      </c>
      <c r="K55" s="20">
        <f>SUM(B55:J55)</f>
        <v>5603394.840000001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903537.1799999999</v>
      </c>
      <c r="C61" s="10">
        <f t="shared" si="17"/>
        <v>873967.882455727</v>
      </c>
      <c r="D61" s="10">
        <f t="shared" si="17"/>
        <v>140784.7362504732</v>
      </c>
      <c r="E61" s="10">
        <f t="shared" si="17"/>
        <v>653142.6660247149</v>
      </c>
      <c r="F61" s="10">
        <f t="shared" si="17"/>
        <v>725880.5442442384</v>
      </c>
      <c r="G61" s="10">
        <f t="shared" si="17"/>
        <v>906360.923988918</v>
      </c>
      <c r="H61" s="10">
        <f t="shared" si="17"/>
        <v>134206.98777437</v>
      </c>
      <c r="I61" s="10">
        <f>SUM(I62:I74)</f>
        <v>1008626.71</v>
      </c>
      <c r="J61" s="10">
        <f t="shared" si="17"/>
        <v>256887.21343480056</v>
      </c>
      <c r="K61" s="5">
        <f>SUM(K62:K74)</f>
        <v>5603394.844173241</v>
      </c>
      <c r="L61" s="9"/>
    </row>
    <row r="62" spans="1:12" ht="16.5" customHeight="1">
      <c r="A62" s="7" t="s">
        <v>56</v>
      </c>
      <c r="B62" s="8">
        <v>791498.57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791498.57</v>
      </c>
      <c r="L62"/>
    </row>
    <row r="63" spans="1:12" ht="16.5" customHeight="1">
      <c r="A63" s="7" t="s">
        <v>57</v>
      </c>
      <c r="B63" s="8">
        <v>112038.61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112038.61</v>
      </c>
      <c r="L63"/>
    </row>
    <row r="64" spans="1:12" ht="16.5" customHeight="1">
      <c r="A64" s="7" t="s">
        <v>4</v>
      </c>
      <c r="B64" s="6">
        <v>0</v>
      </c>
      <c r="C64" s="8">
        <v>873967.882455727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873967.882455727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140784.7362504732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140784.7362504732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653142.6660247149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653142.6660247149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725880.5442442384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725880.5442442384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906360.923988918</v>
      </c>
      <c r="H68" s="6">
        <v>0</v>
      </c>
      <c r="I68" s="6">
        <v>0</v>
      </c>
      <c r="J68" s="6">
        <v>0</v>
      </c>
      <c r="K68" s="5">
        <f t="shared" si="18"/>
        <v>906360.923988918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134206.98777437</v>
      </c>
      <c r="I69" s="6">
        <v>0</v>
      </c>
      <c r="J69" s="6">
        <v>0</v>
      </c>
      <c r="K69" s="5">
        <f t="shared" si="18"/>
        <v>134206.98777437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387312.66</v>
      </c>
      <c r="J71" s="6">
        <v>0</v>
      </c>
      <c r="K71" s="5">
        <f t="shared" si="18"/>
        <v>387312.66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621314.05</v>
      </c>
      <c r="J72" s="6">
        <v>0</v>
      </c>
      <c r="K72" s="5">
        <f t="shared" si="18"/>
        <v>621314.05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256887.21343480056</v>
      </c>
      <c r="K73" s="5">
        <f t="shared" si="18"/>
        <v>256887.21343480056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2023-11-01T21:27:55Z</dcterms:modified>
  <cp:category/>
  <cp:version/>
  <cp:contentType/>
  <cp:contentStatus/>
</cp:coreProperties>
</file>