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<sst xmlns="http://schemas.openxmlformats.org/spreadsheetml/2006/main" count="83" uniqueCount="82">
  <si>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</si>
  <si>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</si>
  <si>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</si>
  <si>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</si>
  <si>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</si>
  <si>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</si>
  <si>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</si>
  <si>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</si>
  <si>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</si>
  <si>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</si>
  <si>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</si>
  <si>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</si>
  <si>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</si>
  <si>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</si>
  <si>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</si>
  <si>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</si>
  <si>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</si>
  <si>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</si>
  <si>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</si>
  <si>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</si>
  <si>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</si>
  <si>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</si>
  <si>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</si>
  <si>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</si>
  <si>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</si>
  <si>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</si>
  <si>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</si>
  <si>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</si>
  <si>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</si>
  <si>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</si>
  <si>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</si>
  <si>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</si>
  <si>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</si>
  <si>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</si>
  <si>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</si>
  <si>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</si>
  <si>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</si>
  <si>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</si>
  <si>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</si>
  <si>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</si>
  <si>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</si>
  <si>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</si>
  <si>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</si>
  <si>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</si>
  <si>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</si>
  <si>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</si>
  <si>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</si>
  <si>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</si>
  <si>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</si>
  <si>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</si>
  <si>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</si>
  <si>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</si>
  <si>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</si>
  <si>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</si>
  <si>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</si>
  <si>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</si>
  <si>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</si>
  <si>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</si>
  <si>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</si>
  <si>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</si>
  <si>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</si>
  <si>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</si>
  <si>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</si>
  <si>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</si>
  <si>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</si>
  <si>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</si>
  <si>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</si>
  <si>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</si>
  <si>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</si>
  <si>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</si>
  <si>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</si>
  <si>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</si>
  <si>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</si>
  <si>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</si>
  <si>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</si>
  <si>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</si>
  <si>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</si>
  <si>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</si>
  <si>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</si>
  <si>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25/10/23 - VENCIMENTO 01/11/23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</si>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</sst>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352730</v>
      </c>
      <c r="C7" s="46">
        <f aca="true" t="shared" si="0" ref="C7:J7">+C8+C11</f>
        <v>288523</v>
      </c>
      <c r="D7" s="46">
        <f t="shared" si="0"/>
        <v>340217</v>
      </c>
      <c r="E7" s="46">
        <f t="shared" si="0"/>
        <v>193991</v>
      </c>
      <c r="F7" s="46">
        <f t="shared" si="0"/>
        <v>242392</v>
      </c>
      <c r="G7" s="46">
        <f t="shared" si="0"/>
        <v>234362</v>
      </c>
      <c r="H7" s="46">
        <f t="shared" si="0"/>
        <v>251617</v>
      </c>
      <c r="I7" s="46">
        <f t="shared" si="0"/>
        <v>372857</v>
      </c>
      <c r="J7" s="46">
        <f t="shared" si="0"/>
        <v>123715</v>
      </c>
      <c r="K7" s="38">
        <f aca="true" t="shared" si="1" ref="K7:K13">SUM(B7:J7)</f>
        <v>2400404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15227</v>
      </c>
      <c r="C8" s="44">
        <f t="shared" si="2"/>
        <v>15405</v>
      </c>
      <c r="D8" s="44">
        <f t="shared" si="2"/>
        <v>13526</v>
      </c>
      <c r="E8" s="44">
        <f t="shared" si="2"/>
        <v>10209</v>
      </c>
      <c r="F8" s="44">
        <f t="shared" si="2"/>
        <v>10745</v>
      </c>
      <c r="G8" s="44">
        <f t="shared" si="2"/>
        <v>5484</v>
      </c>
      <c r="H8" s="44">
        <f t="shared" si="2"/>
        <v>4605</v>
      </c>
      <c r="I8" s="44">
        <f t="shared" si="2"/>
        <v>14746</v>
      </c>
      <c r="J8" s="44">
        <f t="shared" si="2"/>
        <v>3202</v>
      </c>
      <c r="K8" s="38">
        <f t="shared" si="1"/>
        <v>93149</v>
      </c>
      <c r="L8"/>
      <c r="M8"/>
      <c r="N8"/>
    </row>
    <row r="9" spans="1:14" ht="16.5" customHeight="1">
      <c r="A9" s="22" t="s">
        <v>32</v>
      </c>
      <c r="B9" s="44">
        <v>15152</v>
      </c>
      <c r="C9" s="44">
        <v>15405</v>
      </c>
      <c r="D9" s="44">
        <v>13525</v>
      </c>
      <c r="E9" s="44">
        <v>9978</v>
      </c>
      <c r="F9" s="44">
        <v>10731</v>
      </c>
      <c r="G9" s="44">
        <v>5482</v>
      </c>
      <c r="H9" s="44">
        <v>4605</v>
      </c>
      <c r="I9" s="44">
        <v>14689</v>
      </c>
      <c r="J9" s="44">
        <v>3202</v>
      </c>
      <c r="K9" s="38">
        <f t="shared" si="1"/>
        <v>92769</v>
      </c>
      <c r="L9"/>
      <c r="M9"/>
      <c r="N9"/>
    </row>
    <row r="10" spans="1:14" ht="16.5" customHeight="1">
      <c r="A10" s="22" t="s">
        <v>31</v>
      </c>
      <c r="B10" s="44">
        <v>75</v>
      </c>
      <c r="C10" s="44">
        <v>0</v>
      </c>
      <c r="D10" s="44">
        <v>1</v>
      </c>
      <c r="E10" s="44">
        <v>231</v>
      </c>
      <c r="F10" s="44">
        <v>14</v>
      </c>
      <c r="G10" s="44">
        <v>2</v>
      </c>
      <c r="H10" s="44">
        <v>0</v>
      </c>
      <c r="I10" s="44">
        <v>57</v>
      </c>
      <c r="J10" s="44">
        <v>0</v>
      </c>
      <c r="K10" s="38">
        <f t="shared" si="1"/>
        <v>380</v>
      </c>
      <c r="L10"/>
      <c r="M10"/>
      <c r="N10"/>
    </row>
    <row r="11" spans="1:14" ht="16.5" customHeight="1">
      <c r="A11" s="43" t="s">
        <v>67</v>
      </c>
      <c r="B11" s="42">
        <v>337503</v>
      </c>
      <c r="C11" s="42">
        <v>273118</v>
      </c>
      <c r="D11" s="42">
        <v>326691</v>
      </c>
      <c r="E11" s="42">
        <v>183782</v>
      </c>
      <c r="F11" s="42">
        <v>231647</v>
      </c>
      <c r="G11" s="42">
        <v>228878</v>
      </c>
      <c r="H11" s="42">
        <v>247012</v>
      </c>
      <c r="I11" s="42">
        <v>358111</v>
      </c>
      <c r="J11" s="42">
        <v>120513</v>
      </c>
      <c r="K11" s="38">
        <f t="shared" si="1"/>
        <v>2307255</v>
      </c>
      <c r="L11" s="59"/>
      <c r="M11" s="59"/>
      <c r="N11" s="59"/>
    </row>
    <row r="12" spans="1:14" ht="16.5" customHeight="1">
      <c r="A12" s="22" t="s">
        <v>78</v>
      </c>
      <c r="B12" s="42">
        <v>22277</v>
      </c>
      <c r="C12" s="42">
        <v>19693</v>
      </c>
      <c r="D12" s="42">
        <v>23763</v>
      </c>
      <c r="E12" s="42">
        <v>16554</v>
      </c>
      <c r="F12" s="42">
        <v>13361</v>
      </c>
      <c r="G12" s="42">
        <v>12273</v>
      </c>
      <c r="H12" s="42">
        <v>11947</v>
      </c>
      <c r="I12" s="42">
        <v>18172</v>
      </c>
      <c r="J12" s="42">
        <v>5160</v>
      </c>
      <c r="K12" s="38">
        <f t="shared" si="1"/>
        <v>143200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315226</v>
      </c>
      <c r="C13" s="42">
        <f>+C11-C12</f>
        <v>253425</v>
      </c>
      <c r="D13" s="42">
        <f>+D11-D12</f>
        <v>302928</v>
      </c>
      <c r="E13" s="42">
        <f aca="true" t="shared" si="3" ref="E13:J13">+E11-E12</f>
        <v>167228</v>
      </c>
      <c r="F13" s="42">
        <f t="shared" si="3"/>
        <v>218286</v>
      </c>
      <c r="G13" s="42">
        <f t="shared" si="3"/>
        <v>216605</v>
      </c>
      <c r="H13" s="42">
        <f t="shared" si="3"/>
        <v>235065</v>
      </c>
      <c r="I13" s="42">
        <f t="shared" si="3"/>
        <v>339939</v>
      </c>
      <c r="J13" s="42">
        <f t="shared" si="3"/>
        <v>115353</v>
      </c>
      <c r="K13" s="38">
        <f t="shared" si="1"/>
        <v>2164055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1.083240220583351</v>
      </c>
      <c r="C18" s="39">
        <v>1.134247109767262</v>
      </c>
      <c r="D18" s="39">
        <v>1.085223005906595</v>
      </c>
      <c r="E18" s="39">
        <v>1.337374447291588</v>
      </c>
      <c r="F18" s="39">
        <v>1.000095615407648</v>
      </c>
      <c r="G18" s="39">
        <v>1.125165769098921</v>
      </c>
      <c r="H18" s="39">
        <v>1.200689423811603</v>
      </c>
      <c r="I18" s="39">
        <v>1.092761589376044</v>
      </c>
      <c r="J18" s="39">
        <v>1.046604142594689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1788796.8699999999</v>
      </c>
      <c r="C20" s="36">
        <f aca="true" t="shared" si="4" ref="C20:J20">SUM(C21:C29)</f>
        <v>1680517.9700000002</v>
      </c>
      <c r="D20" s="36">
        <f t="shared" si="4"/>
        <v>2097698.04</v>
      </c>
      <c r="E20" s="36">
        <f t="shared" si="4"/>
        <v>1288652.1199999999</v>
      </c>
      <c r="F20" s="36">
        <f t="shared" si="4"/>
        <v>1266370.6800000002</v>
      </c>
      <c r="G20" s="36">
        <f t="shared" si="4"/>
        <v>1391974.3299999998</v>
      </c>
      <c r="H20" s="36">
        <f t="shared" si="4"/>
        <v>1276898.3899999997</v>
      </c>
      <c r="I20" s="36">
        <f t="shared" si="4"/>
        <v>1786971.09</v>
      </c>
      <c r="J20" s="36">
        <f t="shared" si="4"/>
        <v>624435.8700000001</v>
      </c>
      <c r="K20" s="36">
        <f aca="true" t="shared" si="5" ref="K20:K28">SUM(B20:J20)</f>
        <v>13202315.36</v>
      </c>
      <c r="L20"/>
      <c r="M20"/>
      <c r="N20"/>
    </row>
    <row r="21" spans="1:14" ht="16.5" customHeight="1">
      <c r="A21" s="35" t="s">
        <v>28</v>
      </c>
      <c r="B21" s="58">
        <f>ROUND((B15+B16)*B7,2)</f>
        <v>1592540.68</v>
      </c>
      <c r="C21" s="58">
        <f>ROUND((C15+C16)*C7,2)</f>
        <v>1431074.08</v>
      </c>
      <c r="D21" s="58">
        <f aca="true" t="shared" si="6" ref="D21:J21">ROUND((D15+D16)*D7,2)</f>
        <v>1870683.17</v>
      </c>
      <c r="E21" s="58">
        <f t="shared" si="6"/>
        <v>927393.37</v>
      </c>
      <c r="F21" s="58">
        <f t="shared" si="6"/>
        <v>1226285.37</v>
      </c>
      <c r="G21" s="58">
        <f t="shared" si="6"/>
        <v>1197660.13</v>
      </c>
      <c r="H21" s="58">
        <f t="shared" si="6"/>
        <v>1023829.57</v>
      </c>
      <c r="I21" s="58">
        <f t="shared" si="6"/>
        <v>1532516.84</v>
      </c>
      <c r="J21" s="58">
        <f t="shared" si="6"/>
        <v>575373.72</v>
      </c>
      <c r="K21" s="30">
        <f t="shared" si="5"/>
        <v>11377356.93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132563.44</v>
      </c>
      <c r="C22" s="30">
        <f t="shared" si="7"/>
        <v>192117.56</v>
      </c>
      <c r="D22" s="30">
        <f t="shared" si="7"/>
        <v>159425.24</v>
      </c>
      <c r="E22" s="30">
        <f t="shared" si="7"/>
        <v>312878.83</v>
      </c>
      <c r="F22" s="30">
        <f t="shared" si="7"/>
        <v>117.25</v>
      </c>
      <c r="G22" s="30">
        <f t="shared" si="7"/>
        <v>149906.05</v>
      </c>
      <c r="H22" s="30">
        <f t="shared" si="7"/>
        <v>205471.77</v>
      </c>
      <c r="I22" s="30">
        <f t="shared" si="7"/>
        <v>142158.7</v>
      </c>
      <c r="J22" s="30">
        <f t="shared" si="7"/>
        <v>26814.8</v>
      </c>
      <c r="K22" s="30">
        <f t="shared" si="5"/>
        <v>1321453.6400000001</v>
      </c>
      <c r="L22"/>
      <c r="M22"/>
      <c r="N22"/>
    </row>
    <row r="23" spans="1:14" ht="16.5" customHeight="1">
      <c r="A23" s="18" t="s">
        <v>26</v>
      </c>
      <c r="B23" s="30">
        <v>59282.11</v>
      </c>
      <c r="C23" s="30">
        <v>51350.45</v>
      </c>
      <c r="D23" s="30">
        <v>59291.23</v>
      </c>
      <c r="E23" s="30">
        <v>41284.94</v>
      </c>
      <c r="F23" s="30">
        <v>36375.97</v>
      </c>
      <c r="G23" s="30">
        <v>40633.41</v>
      </c>
      <c r="H23" s="30">
        <v>42131.73</v>
      </c>
      <c r="I23" s="30">
        <v>68981.73</v>
      </c>
      <c r="J23" s="30">
        <v>19546.43</v>
      </c>
      <c r="K23" s="30">
        <f t="shared" si="5"/>
        <v>418877.99999999994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1304.31</v>
      </c>
      <c r="D26" s="30">
        <v>1625.62</v>
      </c>
      <c r="E26" s="30">
        <v>999.33</v>
      </c>
      <c r="F26" s="30">
        <v>982.99</v>
      </c>
      <c r="G26" s="30">
        <v>1078.3</v>
      </c>
      <c r="H26" s="30">
        <v>991.16</v>
      </c>
      <c r="I26" s="30">
        <v>1386</v>
      </c>
      <c r="J26" s="30">
        <v>484.69</v>
      </c>
      <c r="K26" s="30">
        <f t="shared" si="5"/>
        <v>10241.12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37092.72</v>
      </c>
      <c r="J29" s="30">
        <v>0</v>
      </c>
      <c r="K29" s="30"/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-115452.9</v>
      </c>
      <c r="C32" s="30">
        <f t="shared" si="8"/>
        <v>-74550.15</v>
      </c>
      <c r="D32" s="30">
        <f t="shared" si="8"/>
        <v>-99104.37999999998</v>
      </c>
      <c r="E32" s="30">
        <f t="shared" si="8"/>
        <v>-99730.65</v>
      </c>
      <c r="F32" s="30">
        <f t="shared" si="8"/>
        <v>-47216.4</v>
      </c>
      <c r="G32" s="30">
        <f t="shared" si="8"/>
        <v>-91450.47</v>
      </c>
      <c r="H32" s="30">
        <f t="shared" si="8"/>
        <v>-32530.739999999998</v>
      </c>
      <c r="I32" s="30">
        <f t="shared" si="8"/>
        <v>-83777.70999999999</v>
      </c>
      <c r="J32" s="30">
        <f t="shared" si="8"/>
        <v>-26767.96</v>
      </c>
      <c r="K32" s="30">
        <f aca="true" t="shared" si="9" ref="K32:K40">SUM(B32:J32)</f>
        <v>-670581.3599999999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-115452.9</v>
      </c>
      <c r="C33" s="30">
        <f t="shared" si="10"/>
        <v>-74550.15</v>
      </c>
      <c r="D33" s="30">
        <f t="shared" si="10"/>
        <v>-75710.15</v>
      </c>
      <c r="E33" s="30">
        <f t="shared" si="10"/>
        <v>-99730.65</v>
      </c>
      <c r="F33" s="30">
        <f t="shared" si="10"/>
        <v>-47216.4</v>
      </c>
      <c r="G33" s="30">
        <f t="shared" si="10"/>
        <v>-91450.47</v>
      </c>
      <c r="H33" s="30">
        <f t="shared" si="10"/>
        <v>-32530.739999999998</v>
      </c>
      <c r="I33" s="30">
        <f t="shared" si="10"/>
        <v>-83777.70999999999</v>
      </c>
      <c r="J33" s="30">
        <f t="shared" si="10"/>
        <v>-19995.449999999997</v>
      </c>
      <c r="K33" s="30">
        <f t="shared" si="9"/>
        <v>-640414.6199999999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-66668.8</v>
      </c>
      <c r="C34" s="30">
        <f t="shared" si="11"/>
        <v>-67782</v>
      </c>
      <c r="D34" s="30">
        <f t="shared" si="11"/>
        <v>-59510</v>
      </c>
      <c r="E34" s="30">
        <f t="shared" si="11"/>
        <v>-43903.2</v>
      </c>
      <c r="F34" s="30">
        <f t="shared" si="11"/>
        <v>-47216.4</v>
      </c>
      <c r="G34" s="30">
        <f t="shared" si="11"/>
        <v>-24120.8</v>
      </c>
      <c r="H34" s="30">
        <f t="shared" si="11"/>
        <v>-20262</v>
      </c>
      <c r="I34" s="30">
        <f t="shared" si="11"/>
        <v>-64631.6</v>
      </c>
      <c r="J34" s="30">
        <f t="shared" si="11"/>
        <v>-14088.8</v>
      </c>
      <c r="K34" s="30">
        <f t="shared" si="9"/>
        <v>-408183.6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-48784.1</v>
      </c>
      <c r="C37" s="30">
        <v>-6768.15</v>
      </c>
      <c r="D37" s="30">
        <v>-16200.15</v>
      </c>
      <c r="E37" s="30">
        <v>-55827.45</v>
      </c>
      <c r="F37" s="26">
        <v>0</v>
      </c>
      <c r="G37" s="30">
        <v>-67329.67</v>
      </c>
      <c r="H37" s="30">
        <v>-12268.74</v>
      </c>
      <c r="I37" s="30">
        <v>-19146.11</v>
      </c>
      <c r="J37" s="30">
        <v>-5906.65</v>
      </c>
      <c r="K37" s="30">
        <f t="shared" si="9"/>
        <v>-232231.02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</v>
      </c>
      <c r="K38" s="30">
        <f t="shared" si="9"/>
        <v>-30166.739999999983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0</v>
      </c>
      <c r="K47" s="30">
        <f t="shared" si="13"/>
        <v>-2799000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1673343.97</v>
      </c>
      <c r="C55" s="27">
        <f t="shared" si="15"/>
        <v>1605967.8200000003</v>
      </c>
      <c r="D55" s="27">
        <f t="shared" si="15"/>
        <v>1998593.6600000001</v>
      </c>
      <c r="E55" s="27">
        <f t="shared" si="15"/>
        <v>1188921.47</v>
      </c>
      <c r="F55" s="27">
        <f t="shared" si="15"/>
        <v>1219154.2800000003</v>
      </c>
      <c r="G55" s="27">
        <f t="shared" si="15"/>
        <v>1300523.8599999999</v>
      </c>
      <c r="H55" s="27">
        <f t="shared" si="15"/>
        <v>1244367.6499999997</v>
      </c>
      <c r="I55" s="27">
        <f t="shared" si="15"/>
        <v>1703193.3800000001</v>
      </c>
      <c r="J55" s="27">
        <f t="shared" si="15"/>
        <v>597667.9100000001</v>
      </c>
      <c r="K55" s="20">
        <f>SUM(B55:J55)</f>
        <v>12531734.000000002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1673343.96</v>
      </c>
      <c r="C61" s="10">
        <f t="shared" si="17"/>
        <v>1605967.8190065871</v>
      </c>
      <c r="D61" s="10">
        <f t="shared" si="17"/>
        <v>1998593.6628339412</v>
      </c>
      <c r="E61" s="10">
        <f t="shared" si="17"/>
        <v>1188921.465540695</v>
      </c>
      <c r="F61" s="10">
        <f t="shared" si="17"/>
        <v>1219154.281766167</v>
      </c>
      <c r="G61" s="10">
        <f t="shared" si="17"/>
        <v>1300523.8611720898</v>
      </c>
      <c r="H61" s="10">
        <f t="shared" si="17"/>
        <v>1244367.6464727018</v>
      </c>
      <c r="I61" s="10">
        <f>SUM(I62:I74)</f>
        <v>1703193.37</v>
      </c>
      <c r="J61" s="10">
        <f t="shared" si="17"/>
        <v>597667.908837635</v>
      </c>
      <c r="K61" s="5">
        <f>SUM(K62:K74)</f>
        <v>12531733.975629818</v>
      </c>
      <c r="L61" s="9"/>
    </row>
    <row r="62" spans="1:12" ht="16.5" customHeight="1">
      <c r="A62" s="7" t="s">
        <v>56</v>
      </c>
      <c r="B62" s="8">
        <v>1463841.3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1463841.3</v>
      </c>
      <c r="L62"/>
    </row>
    <row r="63" spans="1:12" ht="16.5" customHeight="1">
      <c r="A63" s="7" t="s">
        <v>57</v>
      </c>
      <c r="B63" s="8">
        <v>209502.66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209502.66</v>
      </c>
      <c r="L63"/>
    </row>
    <row r="64" spans="1:12" ht="16.5" customHeight="1">
      <c r="A64" s="7" t="s">
        <v>4</v>
      </c>
      <c r="B64" s="6">
        <v>0</v>
      </c>
      <c r="C64" s="8">
        <v>1605967.8190065871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1605967.8190065871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1998593.6628339412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1998593.6628339412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1188921.465540695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1188921.465540695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1219154.281766167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1219154.281766167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1300523.8611720898</v>
      </c>
      <c r="H68" s="6">
        <v>0</v>
      </c>
      <c r="I68" s="6">
        <v>0</v>
      </c>
      <c r="J68" s="6">
        <v>0</v>
      </c>
      <c r="K68" s="5">
        <f t="shared" si="18"/>
        <v>1300523.8611720898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1244367.6464727018</v>
      </c>
      <c r="I69" s="6">
        <v>0</v>
      </c>
      <c r="J69" s="6">
        <v>0</v>
      </c>
      <c r="K69" s="5">
        <f t="shared" si="18"/>
        <v>1244367.6464727018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618770.15</v>
      </c>
      <c r="J71" s="6">
        <v>0</v>
      </c>
      <c r="K71" s="5">
        <f t="shared" si="18"/>
        <v>618770.15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1084423.22</v>
      </c>
      <c r="J72" s="6">
        <v>0</v>
      </c>
      <c r="K72" s="5">
        <f t="shared" si="18"/>
        <v>1084423.22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597667.908837635</v>
      </c>
      <c r="K73" s="5">
        <f t="shared" si="18"/>
        <v>597667.908837635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2023-10-31T17:16:15Z</dcterms:modified>
  <cp:category/>
  <cp:version/>
  <cp:contentType/>
  <cp:contentStatus/>
</cp:coreProperties>
</file>