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<sst xmlns="http://schemas.openxmlformats.org/spreadsheetml/2006/main" count="83" uniqueCount="82">
  <si>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</si>
  <si>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</si>
  <si>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</si>
  <si>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</si>
  <si>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</si>
  <si>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</si>
  <si>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</si>
  <si>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</si>
  <si>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</si>
  <si>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</si>
  <si>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</si>
  <si>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</si>
  <si>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</si>
  <si>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</si>
  <si>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</si>
  <si>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</si>
  <si>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</si>
  <si>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</si>
  <si>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</si>
  <si>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</si>
  <si>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</si>
  <si>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</si>
  <si>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</si>
  <si>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</si>
  <si>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</si>
  <si>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</si>
  <si>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</si>
  <si>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</si>
  <si>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</si>
  <si>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</si>
  <si>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</si>
  <si>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</si>
  <si>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</si>
  <si>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</si>
  <si>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</si>
  <si>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</si>
  <si>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</si>
  <si>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</si>
  <si>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</si>
  <si>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</si>
  <si>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</si>
  <si>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</si>
  <si>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</si>
  <si>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</si>
  <si>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</si>
  <si>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</si>
  <si>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</si>
  <si>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</si>
  <si>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</si>
  <si>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</si>
  <si>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</si>
  <si>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</si>
  <si>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</si>
  <si>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</si>
  <si>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</si>
  <si>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</si>
  <si>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</si>
  <si>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</si>
  <si>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</si>
  <si>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</si>
  <si>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</si>
  <si>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</si>
  <si>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</si>
  <si>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</si>
  <si>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</si>
  <si>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</si>
  <si>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</si>
  <si>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</si>
  <si>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</si>
  <si>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</si>
  <si>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</si>
  <si>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</si>
  <si>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</si>
  <si>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</si>
  <si>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</si>
  <si>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</si>
  <si>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</si>
  <si>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</si>
  <si>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</si>
  <si>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21/10/23 - VENCIMENTO 27/10/23</t>
  </si>
  <si>
    <t>4. Remuneração Bruta do Operador (4.1 + 4.2 +....+ 4.9)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</si>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</sst>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183464</v>
      </c>
      <c r="C7" s="46">
        <f aca="true" t="shared" si="0" ref="C7:J7">+C8+C11</f>
        <v>152383</v>
      </c>
      <c r="D7" s="46">
        <f t="shared" si="0"/>
        <v>206525</v>
      </c>
      <c r="E7" s="46">
        <f t="shared" si="0"/>
        <v>103750</v>
      </c>
      <c r="F7" s="46">
        <f t="shared" si="0"/>
        <v>139653</v>
      </c>
      <c r="G7" s="46">
        <f t="shared" si="0"/>
        <v>150364</v>
      </c>
      <c r="H7" s="46">
        <f t="shared" si="0"/>
        <v>167880</v>
      </c>
      <c r="I7" s="46">
        <f t="shared" si="0"/>
        <v>210116</v>
      </c>
      <c r="J7" s="46">
        <f t="shared" si="0"/>
        <v>51547</v>
      </c>
      <c r="K7" s="38">
        <f aca="true" t="shared" si="1" ref="K7:K13">SUM(B7:J7)</f>
        <v>1365682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10620</v>
      </c>
      <c r="C8" s="44">
        <f t="shared" si="2"/>
        <v>12012</v>
      </c>
      <c r="D8" s="44">
        <f t="shared" si="2"/>
        <v>12722</v>
      </c>
      <c r="E8" s="44">
        <f t="shared" si="2"/>
        <v>7459</v>
      </c>
      <c r="F8" s="44">
        <f t="shared" si="2"/>
        <v>7642</v>
      </c>
      <c r="G8" s="44">
        <f t="shared" si="2"/>
        <v>4925</v>
      </c>
      <c r="H8" s="44">
        <f t="shared" si="2"/>
        <v>4238</v>
      </c>
      <c r="I8" s="44">
        <f t="shared" si="2"/>
        <v>10922</v>
      </c>
      <c r="J8" s="44">
        <f t="shared" si="2"/>
        <v>1387</v>
      </c>
      <c r="K8" s="38">
        <f t="shared" si="1"/>
        <v>71927</v>
      </c>
      <c r="L8"/>
      <c r="M8"/>
      <c r="N8"/>
    </row>
    <row r="9" spans="1:14" ht="16.5" customHeight="1">
      <c r="A9" s="22" t="s">
        <v>32</v>
      </c>
      <c r="B9" s="44">
        <v>10602</v>
      </c>
      <c r="C9" s="44">
        <v>12012</v>
      </c>
      <c r="D9" s="44">
        <v>12720</v>
      </c>
      <c r="E9" s="44">
        <v>7258</v>
      </c>
      <c r="F9" s="44">
        <v>7630</v>
      </c>
      <c r="G9" s="44">
        <v>4923</v>
      </c>
      <c r="H9" s="44">
        <v>4238</v>
      </c>
      <c r="I9" s="44">
        <v>10874</v>
      </c>
      <c r="J9" s="44">
        <v>1387</v>
      </c>
      <c r="K9" s="38">
        <f t="shared" si="1"/>
        <v>71644</v>
      </c>
      <c r="L9"/>
      <c r="M9"/>
      <c r="N9"/>
    </row>
    <row r="10" spans="1:14" ht="16.5" customHeight="1">
      <c r="A10" s="22" t="s">
        <v>31</v>
      </c>
      <c r="B10" s="44">
        <v>18</v>
      </c>
      <c r="C10" s="44">
        <v>0</v>
      </c>
      <c r="D10" s="44">
        <v>2</v>
      </c>
      <c r="E10" s="44">
        <v>201</v>
      </c>
      <c r="F10" s="44">
        <v>12</v>
      </c>
      <c r="G10" s="44">
        <v>2</v>
      </c>
      <c r="H10" s="44">
        <v>0</v>
      </c>
      <c r="I10" s="44">
        <v>48</v>
      </c>
      <c r="J10" s="44">
        <v>0</v>
      </c>
      <c r="K10" s="38">
        <f t="shared" si="1"/>
        <v>283</v>
      </c>
      <c r="L10"/>
      <c r="M10"/>
      <c r="N10"/>
    </row>
    <row r="11" spans="1:14" ht="16.5" customHeight="1">
      <c r="A11" s="43" t="s">
        <v>67</v>
      </c>
      <c r="B11" s="42">
        <v>172844</v>
      </c>
      <c r="C11" s="42">
        <v>140371</v>
      </c>
      <c r="D11" s="42">
        <v>193803</v>
      </c>
      <c r="E11" s="42">
        <v>96291</v>
      </c>
      <c r="F11" s="42">
        <v>132011</v>
      </c>
      <c r="G11" s="42">
        <v>145439</v>
      </c>
      <c r="H11" s="42">
        <v>163642</v>
      </c>
      <c r="I11" s="42">
        <v>199194</v>
      </c>
      <c r="J11" s="42">
        <v>50160</v>
      </c>
      <c r="K11" s="38">
        <f t="shared" si="1"/>
        <v>1293755</v>
      </c>
      <c r="L11" s="59"/>
      <c r="M11" s="59"/>
      <c r="N11" s="59"/>
    </row>
    <row r="12" spans="1:14" ht="16.5" customHeight="1">
      <c r="A12" s="22" t="s">
        <v>78</v>
      </c>
      <c r="B12" s="42">
        <v>13337</v>
      </c>
      <c r="C12" s="42">
        <v>11569</v>
      </c>
      <c r="D12" s="42">
        <v>15748</v>
      </c>
      <c r="E12" s="42">
        <v>9655</v>
      </c>
      <c r="F12" s="42">
        <v>8775</v>
      </c>
      <c r="G12" s="42">
        <v>8252</v>
      </c>
      <c r="H12" s="42">
        <v>7831</v>
      </c>
      <c r="I12" s="42">
        <v>10667</v>
      </c>
      <c r="J12" s="42">
        <v>2089</v>
      </c>
      <c r="K12" s="38">
        <f t="shared" si="1"/>
        <v>87923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159507</v>
      </c>
      <c r="C13" s="42">
        <f>+C11-C12</f>
        <v>128802</v>
      </c>
      <c r="D13" s="42">
        <f>+D11-D12</f>
        <v>178055</v>
      </c>
      <c r="E13" s="42">
        <f aca="true" t="shared" si="3" ref="E13:J13">+E11-E12</f>
        <v>86636</v>
      </c>
      <c r="F13" s="42">
        <f t="shared" si="3"/>
        <v>123236</v>
      </c>
      <c r="G13" s="42">
        <f t="shared" si="3"/>
        <v>137187</v>
      </c>
      <c r="H13" s="42">
        <f t="shared" si="3"/>
        <v>155811</v>
      </c>
      <c r="I13" s="42">
        <f t="shared" si="3"/>
        <v>188527</v>
      </c>
      <c r="J13" s="42">
        <f t="shared" si="3"/>
        <v>48071</v>
      </c>
      <c r="K13" s="38">
        <f t="shared" si="1"/>
        <v>1205832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1.117106892824436</v>
      </c>
      <c r="C18" s="39">
        <v>1.17554980224398</v>
      </c>
      <c r="D18" s="39">
        <v>1.088927062555593</v>
      </c>
      <c r="E18" s="39">
        <v>1.344218426173495</v>
      </c>
      <c r="F18" s="39">
        <v>1.026937742376466</v>
      </c>
      <c r="G18" s="39">
        <v>1.165644629593624</v>
      </c>
      <c r="H18" s="39">
        <v>1.165697563756849</v>
      </c>
      <c r="I18" s="39">
        <v>1.132214675334786</v>
      </c>
      <c r="J18" s="39">
        <v>1.052963747858756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80</v>
      </c>
      <c r="B20" s="36">
        <f>SUM(B21:B29)</f>
        <v>958007.1900000001</v>
      </c>
      <c r="C20" s="36">
        <f aca="true" t="shared" si="4" ref="C20:J20">SUM(C21:C29)</f>
        <v>929823.13</v>
      </c>
      <c r="D20" s="36">
        <f t="shared" si="4"/>
        <v>1286451.1</v>
      </c>
      <c r="E20" s="36">
        <f t="shared" si="4"/>
        <v>695384.99</v>
      </c>
      <c r="F20" s="36">
        <f t="shared" si="4"/>
        <v>751696.7600000001</v>
      </c>
      <c r="G20" s="36">
        <f t="shared" si="4"/>
        <v>928725.1100000002</v>
      </c>
      <c r="H20" s="36">
        <f t="shared" si="4"/>
        <v>833165.61</v>
      </c>
      <c r="I20" s="36">
        <f t="shared" si="4"/>
        <v>1059637.0799999998</v>
      </c>
      <c r="J20" s="36">
        <f t="shared" si="4"/>
        <v>265003.06</v>
      </c>
      <c r="K20" s="36">
        <f aca="true" t="shared" si="5" ref="K20:K29">SUM(B20:J20)</f>
        <v>7707894.03</v>
      </c>
      <c r="L20"/>
      <c r="M20"/>
      <c r="N20"/>
    </row>
    <row r="21" spans="1:14" ht="16.5" customHeight="1">
      <c r="A21" s="35" t="s">
        <v>28</v>
      </c>
      <c r="B21" s="58">
        <f>ROUND((B15+B16)*B7,2)</f>
        <v>828321.61</v>
      </c>
      <c r="C21" s="58">
        <f>ROUND((C15+C16)*C7,2)</f>
        <v>755819.68</v>
      </c>
      <c r="D21" s="58">
        <f aca="true" t="shared" si="6" ref="D21:J21">ROUND((D15+D16)*D7,2)</f>
        <v>1135577.71</v>
      </c>
      <c r="E21" s="58">
        <f t="shared" si="6"/>
        <v>495987.25</v>
      </c>
      <c r="F21" s="58">
        <f t="shared" si="6"/>
        <v>706518.49</v>
      </c>
      <c r="G21" s="58">
        <f t="shared" si="6"/>
        <v>768405.15</v>
      </c>
      <c r="H21" s="58">
        <f t="shared" si="6"/>
        <v>683103.72</v>
      </c>
      <c r="I21" s="58">
        <f t="shared" si="6"/>
        <v>863618.78</v>
      </c>
      <c r="J21" s="58">
        <f t="shared" si="6"/>
        <v>239734.79</v>
      </c>
      <c r="K21" s="30">
        <f t="shared" si="5"/>
        <v>6477087.180000001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97002.17</v>
      </c>
      <c r="C22" s="30">
        <f t="shared" si="7"/>
        <v>132684</v>
      </c>
      <c r="D22" s="30">
        <f t="shared" si="7"/>
        <v>100983.59</v>
      </c>
      <c r="E22" s="30">
        <f t="shared" si="7"/>
        <v>170727.95</v>
      </c>
      <c r="F22" s="30">
        <f t="shared" si="7"/>
        <v>19032.01</v>
      </c>
      <c r="G22" s="30">
        <f t="shared" si="7"/>
        <v>127282.19</v>
      </c>
      <c r="H22" s="30">
        <f t="shared" si="7"/>
        <v>113188.62</v>
      </c>
      <c r="I22" s="30">
        <f t="shared" si="7"/>
        <v>114183.08</v>
      </c>
      <c r="J22" s="30">
        <f t="shared" si="7"/>
        <v>12697.25</v>
      </c>
      <c r="K22" s="30">
        <f t="shared" si="5"/>
        <v>887780.86</v>
      </c>
      <c r="L22"/>
      <c r="M22"/>
      <c r="N22"/>
    </row>
    <row r="23" spans="1:14" ht="16.5" customHeight="1">
      <c r="A23" s="18" t="s">
        <v>26</v>
      </c>
      <c r="B23" s="30">
        <v>28441.6</v>
      </c>
      <c r="C23" s="30">
        <v>35463.39</v>
      </c>
      <c r="D23" s="30">
        <v>41577.79</v>
      </c>
      <c r="E23" s="30">
        <v>21689.17</v>
      </c>
      <c r="F23" s="30">
        <v>22578.67</v>
      </c>
      <c r="G23" s="30">
        <v>29159.56</v>
      </c>
      <c r="H23" s="30">
        <v>31337.15</v>
      </c>
      <c r="I23" s="30">
        <v>38639.95</v>
      </c>
      <c r="J23" s="30">
        <v>10017.14</v>
      </c>
      <c r="K23" s="30">
        <f t="shared" si="5"/>
        <v>258904.41999999998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1219.89</v>
      </c>
      <c r="C26" s="30">
        <v>1184.49</v>
      </c>
      <c r="D26" s="30">
        <v>1639.23</v>
      </c>
      <c r="E26" s="30">
        <v>884.97</v>
      </c>
      <c r="F26" s="30">
        <v>958.49</v>
      </c>
      <c r="G26" s="30">
        <v>1181.77</v>
      </c>
      <c r="H26" s="30">
        <v>1061.96</v>
      </c>
      <c r="I26" s="30">
        <v>1350.6</v>
      </c>
      <c r="J26" s="30">
        <v>337.65</v>
      </c>
      <c r="K26" s="30">
        <f t="shared" si="5"/>
        <v>9819.05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685.42</v>
      </c>
      <c r="H28" s="30">
        <v>695.63</v>
      </c>
      <c r="I28" s="30">
        <v>987.27</v>
      </c>
      <c r="J28" s="30">
        <v>327.92</v>
      </c>
      <c r="K28" s="30">
        <f t="shared" si="5"/>
        <v>6604.41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37009.57</v>
      </c>
      <c r="J29" s="30">
        <v>0</v>
      </c>
      <c r="K29" s="30">
        <f t="shared" si="5"/>
        <v>37009.57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-46648.8</v>
      </c>
      <c r="C32" s="30">
        <f t="shared" si="8"/>
        <v>-52852.8</v>
      </c>
      <c r="D32" s="30">
        <f t="shared" si="8"/>
        <v>-1123362.23</v>
      </c>
      <c r="E32" s="30">
        <f t="shared" si="8"/>
        <v>-31935.2</v>
      </c>
      <c r="F32" s="30">
        <f t="shared" si="8"/>
        <v>-33572</v>
      </c>
      <c r="G32" s="30">
        <f t="shared" si="8"/>
        <v>-21661.2</v>
      </c>
      <c r="H32" s="30">
        <f t="shared" si="8"/>
        <v>-711647.2</v>
      </c>
      <c r="I32" s="30">
        <f t="shared" si="8"/>
        <v>-47845.6</v>
      </c>
      <c r="J32" s="30">
        <f t="shared" si="8"/>
        <v>-228875.31</v>
      </c>
      <c r="K32" s="30">
        <f aca="true" t="shared" si="9" ref="K32:K40">SUM(B32:J32)</f>
        <v>-2298400.34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-46648.8</v>
      </c>
      <c r="C33" s="30">
        <f t="shared" si="10"/>
        <v>-52852.8</v>
      </c>
      <c r="D33" s="30">
        <f t="shared" si="10"/>
        <v>-55968</v>
      </c>
      <c r="E33" s="30">
        <f t="shared" si="10"/>
        <v>-31935.2</v>
      </c>
      <c r="F33" s="30">
        <f t="shared" si="10"/>
        <v>-33572</v>
      </c>
      <c r="G33" s="30">
        <f t="shared" si="10"/>
        <v>-21661.2</v>
      </c>
      <c r="H33" s="30">
        <f t="shared" si="10"/>
        <v>-18647.2</v>
      </c>
      <c r="I33" s="30">
        <f t="shared" si="10"/>
        <v>-47845.6</v>
      </c>
      <c r="J33" s="30">
        <f t="shared" si="10"/>
        <v>-6102.8</v>
      </c>
      <c r="K33" s="30">
        <f t="shared" si="9"/>
        <v>-315233.60000000003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-46648.8</v>
      </c>
      <c r="C34" s="30">
        <f t="shared" si="11"/>
        <v>-52852.8</v>
      </c>
      <c r="D34" s="30">
        <f t="shared" si="11"/>
        <v>-55968</v>
      </c>
      <c r="E34" s="30">
        <f t="shared" si="11"/>
        <v>-31935.2</v>
      </c>
      <c r="F34" s="30">
        <f t="shared" si="11"/>
        <v>-33572</v>
      </c>
      <c r="G34" s="30">
        <f t="shared" si="11"/>
        <v>-21661.2</v>
      </c>
      <c r="H34" s="30">
        <f t="shared" si="11"/>
        <v>-18647.2</v>
      </c>
      <c r="I34" s="30">
        <f t="shared" si="11"/>
        <v>-47845.6</v>
      </c>
      <c r="J34" s="30">
        <f t="shared" si="11"/>
        <v>-6102.8</v>
      </c>
      <c r="K34" s="30">
        <f t="shared" si="9"/>
        <v>-315233.60000000003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-1067394.23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-693000</v>
      </c>
      <c r="I38" s="27">
        <f t="shared" si="12"/>
        <v>0</v>
      </c>
      <c r="J38" s="27">
        <f t="shared" si="12"/>
        <v>-222772.51</v>
      </c>
      <c r="K38" s="30">
        <f t="shared" si="9"/>
        <v>-1983166.74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911358.39</v>
      </c>
      <c r="C55" s="27">
        <f t="shared" si="15"/>
        <v>876970.33</v>
      </c>
      <c r="D55" s="27">
        <f t="shared" si="15"/>
        <v>163088.8700000001</v>
      </c>
      <c r="E55" s="27">
        <f t="shared" si="15"/>
        <v>663449.79</v>
      </c>
      <c r="F55" s="27">
        <f t="shared" si="15"/>
        <v>718124.7600000001</v>
      </c>
      <c r="G55" s="27">
        <f t="shared" si="15"/>
        <v>907063.9100000003</v>
      </c>
      <c r="H55" s="27">
        <f t="shared" si="15"/>
        <v>121518.41000000003</v>
      </c>
      <c r="I55" s="27">
        <f t="shared" si="15"/>
        <v>1011791.4799999999</v>
      </c>
      <c r="J55" s="27">
        <f t="shared" si="15"/>
        <v>36127.75</v>
      </c>
      <c r="K55" s="20">
        <f>SUM(B55:J55)</f>
        <v>5409493.69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911358.3899999999</v>
      </c>
      <c r="C61" s="10">
        <f t="shared" si="17"/>
        <v>876970.3253228669</v>
      </c>
      <c r="D61" s="10">
        <f t="shared" si="17"/>
        <v>163088.869990777</v>
      </c>
      <c r="E61" s="10">
        <f t="shared" si="17"/>
        <v>663449.790560667</v>
      </c>
      <c r="F61" s="10">
        <f t="shared" si="17"/>
        <v>718124.7630138053</v>
      </c>
      <c r="G61" s="10">
        <f t="shared" si="17"/>
        <v>907063.9063776422</v>
      </c>
      <c r="H61" s="10">
        <f t="shared" si="17"/>
        <v>121518.41215840704</v>
      </c>
      <c r="I61" s="10">
        <f>SUM(I62:I74)</f>
        <v>1011791.47</v>
      </c>
      <c r="J61" s="10">
        <f t="shared" si="17"/>
        <v>36127.75295644603</v>
      </c>
      <c r="K61" s="5">
        <f>SUM(K62:K74)</f>
        <v>5409493.680380613</v>
      </c>
      <c r="L61" s="9"/>
    </row>
    <row r="62" spans="1:12" ht="16.5" customHeight="1">
      <c r="A62" s="7" t="s">
        <v>56</v>
      </c>
      <c r="B62" s="8">
        <v>798349.95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798349.95</v>
      </c>
      <c r="L62"/>
    </row>
    <row r="63" spans="1:12" ht="16.5" customHeight="1">
      <c r="A63" s="7" t="s">
        <v>57</v>
      </c>
      <c r="B63" s="8">
        <v>113008.44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113008.44</v>
      </c>
      <c r="L63"/>
    </row>
    <row r="64" spans="1:12" ht="16.5" customHeight="1">
      <c r="A64" s="7" t="s">
        <v>4</v>
      </c>
      <c r="B64" s="6">
        <v>0</v>
      </c>
      <c r="C64" s="8">
        <v>876970.3253228669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876970.3253228669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163088.869990777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163088.869990777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663449.790560667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663449.790560667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718124.7630138053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718124.7630138053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907063.9063776422</v>
      </c>
      <c r="H68" s="6">
        <v>0</v>
      </c>
      <c r="I68" s="6">
        <v>0</v>
      </c>
      <c r="J68" s="6">
        <v>0</v>
      </c>
      <c r="K68" s="5">
        <f t="shared" si="18"/>
        <v>907063.9063776422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121518.41215840704</v>
      </c>
      <c r="I69" s="6">
        <v>0</v>
      </c>
      <c r="J69" s="6">
        <v>0</v>
      </c>
      <c r="K69" s="5">
        <f t="shared" si="18"/>
        <v>121518.41215840704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400871.78</v>
      </c>
      <c r="J71" s="6">
        <v>0</v>
      </c>
      <c r="K71" s="5">
        <f t="shared" si="18"/>
        <v>400871.78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610919.69</v>
      </c>
      <c r="J72" s="6">
        <v>0</v>
      </c>
      <c r="K72" s="5">
        <f t="shared" si="18"/>
        <v>610919.69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36127.75295644603</v>
      </c>
      <c r="K73" s="5">
        <f t="shared" si="18"/>
        <v>36127.75295644603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2023-10-27T14:20:29Z</dcterms:modified>
  <cp:category/>
  <cp:version/>
  <cp:contentType/>
  <cp:contentStatus/>
</cp:coreProperties>
</file>