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<sst xmlns="http://schemas.openxmlformats.org/spreadsheetml/2006/main" count="83" uniqueCount="82">
  <si>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</si>
  <si>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</si>
  <si>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</si>
  <si>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</si>
  <si>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</si>
  <si>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</si>
  <si>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</si>
  <si>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</si>
  <si>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</si>
  <si>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</si>
  <si>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</si>
  <si>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</si>
  <si>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</si>
  <si>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</si>
  <si>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</si>
  <si>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</si>
  <si>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</si>
  <si>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</si>
  <si>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</si>
  <si>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</si>
  <si>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</si>
  <si>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</si>
  <si>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</si>
  <si>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</si>
  <si>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</si>
  <si>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</si>
  <si>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</si>
  <si>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</si>
  <si>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</si>
  <si>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</si>
  <si>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</si>
  <si>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</si>
  <si>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</si>
  <si>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</si>
  <si>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</si>
  <si>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</si>
  <si>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</si>
  <si>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</si>
  <si>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</si>
  <si>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</si>
  <si>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</si>
  <si>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</si>
  <si>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</si>
  <si>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</si>
  <si>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</si>
  <si>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</si>
  <si>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</si>
  <si>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</si>
  <si>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</si>
  <si>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</si>
  <si>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</si>
  <si>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</si>
  <si>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</si>
  <si>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</si>
  <si>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</si>
  <si>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</si>
  <si>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</si>
  <si>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</si>
  <si>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</si>
  <si>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</si>
  <si>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</si>
  <si>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</si>
  <si>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</si>
  <si>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</si>
  <si>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</si>
  <si>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</si>
  <si>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</si>
  <si>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</si>
  <si>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</si>
  <si>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</si>
  <si>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</si>
  <si>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</si>
  <si>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</si>
  <si>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</si>
  <si>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</si>
  <si>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</si>
  <si>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</si>
  <si>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</si>
  <si>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</si>
  <si>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12/10/23 - VENCIMENTO 19/10/23</t>
  </si>
  <si>
    <t>4. Remuneração Bruta do Operador (4.1 + 4.2 +....+ 4.9)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</si>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</sst>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114663</v>
      </c>
      <c r="C7" s="46">
        <f aca="true" t="shared" si="0" ref="C7:J7">+C8+C11</f>
        <v>90904</v>
      </c>
      <c r="D7" s="46">
        <f t="shared" si="0"/>
        <v>129998</v>
      </c>
      <c r="E7" s="46">
        <f t="shared" si="0"/>
        <v>63855</v>
      </c>
      <c r="F7" s="46">
        <f t="shared" si="0"/>
        <v>97823</v>
      </c>
      <c r="G7" s="46">
        <f t="shared" si="0"/>
        <v>95327</v>
      </c>
      <c r="H7" s="46">
        <f t="shared" si="0"/>
        <v>109672</v>
      </c>
      <c r="I7" s="46">
        <f t="shared" si="0"/>
        <v>140160</v>
      </c>
      <c r="J7" s="46">
        <f t="shared" si="0"/>
        <v>36637</v>
      </c>
      <c r="K7" s="38">
        <f aca="true" t="shared" si="1" ref="K7:K13">SUM(B7:J7)</f>
        <v>879039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7010</v>
      </c>
      <c r="C8" s="44">
        <f t="shared" si="2"/>
        <v>6917</v>
      </c>
      <c r="D8" s="44">
        <f t="shared" si="2"/>
        <v>7714</v>
      </c>
      <c r="E8" s="44">
        <f t="shared" si="2"/>
        <v>4635</v>
      </c>
      <c r="F8" s="44">
        <f t="shared" si="2"/>
        <v>6124</v>
      </c>
      <c r="G8" s="44">
        <f t="shared" si="2"/>
        <v>3394</v>
      </c>
      <c r="H8" s="44">
        <f t="shared" si="2"/>
        <v>2808</v>
      </c>
      <c r="I8" s="44">
        <f t="shared" si="2"/>
        <v>7101</v>
      </c>
      <c r="J8" s="44">
        <f t="shared" si="2"/>
        <v>1208</v>
      </c>
      <c r="K8" s="38">
        <f t="shared" si="1"/>
        <v>46911</v>
      </c>
      <c r="L8"/>
      <c r="M8"/>
      <c r="N8"/>
    </row>
    <row r="9" spans="1:14" ht="16.5" customHeight="1">
      <c r="A9" s="22" t="s">
        <v>32</v>
      </c>
      <c r="B9" s="44">
        <v>6995</v>
      </c>
      <c r="C9" s="44">
        <v>6917</v>
      </c>
      <c r="D9" s="44">
        <v>7711</v>
      </c>
      <c r="E9" s="44">
        <v>4536</v>
      </c>
      <c r="F9" s="44">
        <v>6108</v>
      </c>
      <c r="G9" s="44">
        <v>3391</v>
      </c>
      <c r="H9" s="44">
        <v>2808</v>
      </c>
      <c r="I9" s="44">
        <v>7064</v>
      </c>
      <c r="J9" s="44">
        <v>1208</v>
      </c>
      <c r="K9" s="38">
        <f t="shared" si="1"/>
        <v>46738</v>
      </c>
      <c r="L9"/>
      <c r="M9"/>
      <c r="N9"/>
    </row>
    <row r="10" spans="1:14" ht="16.5" customHeight="1">
      <c r="A10" s="22" t="s">
        <v>31</v>
      </c>
      <c r="B10" s="44">
        <v>15</v>
      </c>
      <c r="C10" s="44">
        <v>0</v>
      </c>
      <c r="D10" s="44">
        <v>3</v>
      </c>
      <c r="E10" s="44">
        <v>99</v>
      </c>
      <c r="F10" s="44">
        <v>16</v>
      </c>
      <c r="G10" s="44">
        <v>3</v>
      </c>
      <c r="H10" s="44">
        <v>0</v>
      </c>
      <c r="I10" s="44">
        <v>37</v>
      </c>
      <c r="J10" s="44">
        <v>0</v>
      </c>
      <c r="K10" s="38">
        <f t="shared" si="1"/>
        <v>173</v>
      </c>
      <c r="L10"/>
      <c r="M10"/>
      <c r="N10"/>
    </row>
    <row r="11" spans="1:14" ht="16.5" customHeight="1">
      <c r="A11" s="43" t="s">
        <v>67</v>
      </c>
      <c r="B11" s="42">
        <v>107653</v>
      </c>
      <c r="C11" s="42">
        <v>83987</v>
      </c>
      <c r="D11" s="42">
        <v>122284</v>
      </c>
      <c r="E11" s="42">
        <v>59220</v>
      </c>
      <c r="F11" s="42">
        <v>91699</v>
      </c>
      <c r="G11" s="42">
        <v>91933</v>
      </c>
      <c r="H11" s="42">
        <v>106864</v>
      </c>
      <c r="I11" s="42">
        <v>133059</v>
      </c>
      <c r="J11" s="42">
        <v>35429</v>
      </c>
      <c r="K11" s="38">
        <f t="shared" si="1"/>
        <v>832128</v>
      </c>
      <c r="L11" s="59"/>
      <c r="M11" s="59"/>
      <c r="N11" s="59"/>
    </row>
    <row r="12" spans="1:14" ht="16.5" customHeight="1">
      <c r="A12" s="22" t="s">
        <v>78</v>
      </c>
      <c r="B12" s="42">
        <v>7626</v>
      </c>
      <c r="C12" s="42">
        <v>6319</v>
      </c>
      <c r="D12" s="42">
        <v>9294</v>
      </c>
      <c r="E12" s="42">
        <v>6106</v>
      </c>
      <c r="F12" s="42">
        <v>5811</v>
      </c>
      <c r="G12" s="42">
        <v>4846</v>
      </c>
      <c r="H12" s="42">
        <v>4805</v>
      </c>
      <c r="I12" s="42">
        <v>6425</v>
      </c>
      <c r="J12" s="42">
        <v>1386</v>
      </c>
      <c r="K12" s="38">
        <f t="shared" si="1"/>
        <v>52618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100027</v>
      </c>
      <c r="C13" s="42">
        <f>+C11-C12</f>
        <v>77668</v>
      </c>
      <c r="D13" s="42">
        <f>+D11-D12</f>
        <v>112990</v>
      </c>
      <c r="E13" s="42">
        <f aca="true" t="shared" si="3" ref="E13:J13">+E11-E12</f>
        <v>53114</v>
      </c>
      <c r="F13" s="42">
        <f t="shared" si="3"/>
        <v>85888</v>
      </c>
      <c r="G13" s="42">
        <f t="shared" si="3"/>
        <v>87087</v>
      </c>
      <c r="H13" s="42">
        <f t="shared" si="3"/>
        <v>102059</v>
      </c>
      <c r="I13" s="42">
        <f t="shared" si="3"/>
        <v>126634</v>
      </c>
      <c r="J13" s="42">
        <f t="shared" si="3"/>
        <v>34043</v>
      </c>
      <c r="K13" s="38">
        <f t="shared" si="1"/>
        <v>779510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1.072264882333166</v>
      </c>
      <c r="C18" s="39">
        <v>1.130085918126892</v>
      </c>
      <c r="D18" s="39">
        <v>1.070049685456835</v>
      </c>
      <c r="E18" s="39">
        <v>1.301051206763525</v>
      </c>
      <c r="F18" s="39">
        <v>0.981678255280571</v>
      </c>
      <c r="G18" s="39">
        <v>1.117344140999428</v>
      </c>
      <c r="H18" s="39">
        <v>1.14915429537338</v>
      </c>
      <c r="I18" s="39">
        <v>1.088847234083088</v>
      </c>
      <c r="J18" s="39">
        <v>1.009096946275286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80</v>
      </c>
      <c r="B20" s="36">
        <f>SUM(B21:B29)</f>
        <v>586038.1</v>
      </c>
      <c r="C20" s="36">
        <f aca="true" t="shared" si="4" ref="C20:J20">SUM(C21:C29)</f>
        <v>544842.55</v>
      </c>
      <c r="D20" s="36">
        <f t="shared" si="4"/>
        <v>816814.2899999999</v>
      </c>
      <c r="E20" s="36">
        <f t="shared" si="4"/>
        <v>428141.50000000006</v>
      </c>
      <c r="F20" s="36">
        <f t="shared" si="4"/>
        <v>511870.94000000006</v>
      </c>
      <c r="G20" s="36">
        <f t="shared" si="4"/>
        <v>576352.2700000001</v>
      </c>
      <c r="H20" s="36">
        <f t="shared" si="4"/>
        <v>548986.05</v>
      </c>
      <c r="I20" s="36">
        <f t="shared" si="4"/>
        <v>706318.9</v>
      </c>
      <c r="J20" s="36">
        <f t="shared" si="4"/>
        <v>183978</v>
      </c>
      <c r="K20" s="36">
        <f aca="true" t="shared" si="5" ref="K20:K29">SUM(B20:J20)</f>
        <v>4903342.600000001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517691.98</v>
      </c>
      <c r="C21" s="58">
        <f>ROUND((C15+C16)*C7,2)</f>
        <v>450883.84</v>
      </c>
      <c r="D21" s="58">
        <f aca="true" t="shared" si="6" ref="D21:J21">ROUND((D15+D16)*D7,2)</f>
        <v>714794</v>
      </c>
      <c r="E21" s="58">
        <f t="shared" si="6"/>
        <v>305265.21</v>
      </c>
      <c r="F21" s="58">
        <f t="shared" si="6"/>
        <v>494896.34</v>
      </c>
      <c r="G21" s="58">
        <f t="shared" si="6"/>
        <v>487149.57</v>
      </c>
      <c r="H21" s="58">
        <f t="shared" si="6"/>
        <v>446255.37</v>
      </c>
      <c r="I21" s="58">
        <f t="shared" si="6"/>
        <v>576085.63</v>
      </c>
      <c r="J21" s="58">
        <f t="shared" si="6"/>
        <v>170391.36</v>
      </c>
      <c r="K21" s="30">
        <f t="shared" si="5"/>
        <v>4163413.3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37410.95</v>
      </c>
      <c r="C22" s="30">
        <f t="shared" si="7"/>
        <v>58653.64</v>
      </c>
      <c r="D22" s="30">
        <f t="shared" si="7"/>
        <v>50071.09</v>
      </c>
      <c r="E22" s="30">
        <f t="shared" si="7"/>
        <v>91900.46</v>
      </c>
      <c r="F22" s="30">
        <f t="shared" si="7"/>
        <v>-9067.36</v>
      </c>
      <c r="G22" s="30">
        <f t="shared" si="7"/>
        <v>57164.15</v>
      </c>
      <c r="H22" s="30">
        <f t="shared" si="7"/>
        <v>66560.91</v>
      </c>
      <c r="I22" s="30">
        <f t="shared" si="7"/>
        <v>51183.61</v>
      </c>
      <c r="J22" s="30">
        <f t="shared" si="7"/>
        <v>1550.04</v>
      </c>
      <c r="K22" s="30">
        <f t="shared" si="5"/>
        <v>405427.49000000005</v>
      </c>
      <c r="L22"/>
      <c r="M22"/>
      <c r="N22"/>
    </row>
    <row r="23" spans="1:14" ht="16.5" customHeight="1">
      <c r="A23" s="18" t="s">
        <v>26</v>
      </c>
      <c r="B23" s="30">
        <v>26726.03</v>
      </c>
      <c r="C23" s="30">
        <v>29530.69</v>
      </c>
      <c r="D23" s="30">
        <v>43623.57</v>
      </c>
      <c r="E23" s="30">
        <v>24014.27</v>
      </c>
      <c r="F23" s="30">
        <v>22395.41</v>
      </c>
      <c r="G23" s="30">
        <v>28176.68</v>
      </c>
      <c r="H23" s="30">
        <v>30584.64</v>
      </c>
      <c r="I23" s="30">
        <v>36040.2</v>
      </c>
      <c r="J23" s="30">
        <v>9447.32</v>
      </c>
      <c r="K23" s="30">
        <f t="shared" si="5"/>
        <v>250538.81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1187.22</v>
      </c>
      <c r="C26" s="30">
        <v>1102.81</v>
      </c>
      <c r="D26" s="30">
        <v>1652.85</v>
      </c>
      <c r="E26" s="30">
        <v>865.91</v>
      </c>
      <c r="F26" s="30">
        <v>1037.45</v>
      </c>
      <c r="G26" s="30">
        <v>1165.43</v>
      </c>
      <c r="H26" s="30">
        <v>1110.97</v>
      </c>
      <c r="I26" s="30">
        <v>1429.56</v>
      </c>
      <c r="J26" s="30">
        <v>373.05</v>
      </c>
      <c r="K26" s="30">
        <f t="shared" si="5"/>
        <v>9925.25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828.19</v>
      </c>
      <c r="D28" s="30">
        <v>1004.04</v>
      </c>
      <c r="E28" s="30">
        <v>576.96</v>
      </c>
      <c r="F28" s="30">
        <v>602.53</v>
      </c>
      <c r="G28" s="30">
        <v>685.42</v>
      </c>
      <c r="H28" s="30">
        <v>695.63</v>
      </c>
      <c r="I28" s="30">
        <v>987.27</v>
      </c>
      <c r="J28" s="30">
        <v>327.92</v>
      </c>
      <c r="K28" s="30">
        <f t="shared" si="5"/>
        <v>6604.41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36744.8</v>
      </c>
      <c r="J29" s="30">
        <v>0</v>
      </c>
      <c r="K29" s="30">
        <f t="shared" si="5"/>
        <v>36744.8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-30778</v>
      </c>
      <c r="C32" s="30">
        <f t="shared" si="8"/>
        <v>-30434.8</v>
      </c>
      <c r="D32" s="30">
        <f t="shared" si="8"/>
        <v>-543322.63</v>
      </c>
      <c r="E32" s="30">
        <f t="shared" si="8"/>
        <v>-19958.4</v>
      </c>
      <c r="F32" s="30">
        <f t="shared" si="8"/>
        <v>-26875.2</v>
      </c>
      <c r="G32" s="30">
        <f t="shared" si="8"/>
        <v>-14920.4</v>
      </c>
      <c r="H32" s="30">
        <f t="shared" si="8"/>
        <v>-390355.2</v>
      </c>
      <c r="I32" s="30">
        <f t="shared" si="8"/>
        <v>-31081.6</v>
      </c>
      <c r="J32" s="30">
        <f t="shared" si="8"/>
        <v>-120087.70999999999</v>
      </c>
      <c r="K32" s="30">
        <f aca="true" t="shared" si="9" ref="K32:K40">SUM(B32:J32)</f>
        <v>-1207813.9400000002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-30778</v>
      </c>
      <c r="C33" s="30">
        <f t="shared" si="10"/>
        <v>-30434.8</v>
      </c>
      <c r="D33" s="30">
        <f t="shared" si="10"/>
        <v>-33928.4</v>
      </c>
      <c r="E33" s="30">
        <f t="shared" si="10"/>
        <v>-19958.4</v>
      </c>
      <c r="F33" s="30">
        <f t="shared" si="10"/>
        <v>-26875.2</v>
      </c>
      <c r="G33" s="30">
        <f t="shared" si="10"/>
        <v>-14920.4</v>
      </c>
      <c r="H33" s="30">
        <f t="shared" si="10"/>
        <v>-12355.2</v>
      </c>
      <c r="I33" s="30">
        <f t="shared" si="10"/>
        <v>-31081.6</v>
      </c>
      <c r="J33" s="30">
        <f t="shared" si="10"/>
        <v>-5315.2</v>
      </c>
      <c r="K33" s="30">
        <f t="shared" si="9"/>
        <v>-205647.20000000004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-30778</v>
      </c>
      <c r="C34" s="30">
        <f t="shared" si="11"/>
        <v>-30434.8</v>
      </c>
      <c r="D34" s="30">
        <f t="shared" si="11"/>
        <v>-33928.4</v>
      </c>
      <c r="E34" s="30">
        <f t="shared" si="11"/>
        <v>-19958.4</v>
      </c>
      <c r="F34" s="30">
        <f t="shared" si="11"/>
        <v>-26875.2</v>
      </c>
      <c r="G34" s="30">
        <f t="shared" si="11"/>
        <v>-14920.4</v>
      </c>
      <c r="H34" s="30">
        <f t="shared" si="11"/>
        <v>-12355.2</v>
      </c>
      <c r="I34" s="30">
        <f t="shared" si="11"/>
        <v>-31081.6</v>
      </c>
      <c r="J34" s="30">
        <f t="shared" si="11"/>
        <v>-5315.2</v>
      </c>
      <c r="K34" s="30">
        <f t="shared" si="9"/>
        <v>-205647.20000000004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-509394.23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-114772.51</v>
      </c>
      <c r="K38" s="30">
        <f t="shared" si="9"/>
        <v>-1002166.74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555260.1</v>
      </c>
      <c r="C55" s="27">
        <f t="shared" si="15"/>
        <v>514407.75000000006</v>
      </c>
      <c r="D55" s="27">
        <f t="shared" si="15"/>
        <v>273491.6599999999</v>
      </c>
      <c r="E55" s="27">
        <f t="shared" si="15"/>
        <v>408183.10000000003</v>
      </c>
      <c r="F55" s="27">
        <f t="shared" si="15"/>
        <v>484995.74000000005</v>
      </c>
      <c r="G55" s="27">
        <f t="shared" si="15"/>
        <v>561431.8700000001</v>
      </c>
      <c r="H55" s="27">
        <f t="shared" si="15"/>
        <v>158630.85000000003</v>
      </c>
      <c r="I55" s="27">
        <f t="shared" si="15"/>
        <v>675237.3</v>
      </c>
      <c r="J55" s="27">
        <f t="shared" si="15"/>
        <v>63890.29000000001</v>
      </c>
      <c r="K55" s="20">
        <f>SUM(B55:J55)</f>
        <v>3695528.66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555260.1</v>
      </c>
      <c r="C61" s="10">
        <f t="shared" si="17"/>
        <v>514407.74828285346</v>
      </c>
      <c r="D61" s="10">
        <f t="shared" si="17"/>
        <v>273491.66482580744</v>
      </c>
      <c r="E61" s="10">
        <f t="shared" si="17"/>
        <v>408183.0998340289</v>
      </c>
      <c r="F61" s="10">
        <f t="shared" si="17"/>
        <v>484995.7355560659</v>
      </c>
      <c r="G61" s="10">
        <f t="shared" si="17"/>
        <v>561431.8677814546</v>
      </c>
      <c r="H61" s="10">
        <f t="shared" si="17"/>
        <v>158630.84523619083</v>
      </c>
      <c r="I61" s="10">
        <f>SUM(I62:I74)</f>
        <v>675237.3</v>
      </c>
      <c r="J61" s="10">
        <f t="shared" si="17"/>
        <v>63890.29103486476</v>
      </c>
      <c r="K61" s="5">
        <f>SUM(K62:K74)</f>
        <v>3695528.652551266</v>
      </c>
      <c r="L61" s="9"/>
    </row>
    <row r="62" spans="1:12" ht="16.5" customHeight="1">
      <c r="A62" s="7" t="s">
        <v>56</v>
      </c>
      <c r="B62" s="8">
        <v>486296.8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486296.8</v>
      </c>
      <c r="L62"/>
    </row>
    <row r="63" spans="1:12" ht="16.5" customHeight="1">
      <c r="A63" s="7" t="s">
        <v>57</v>
      </c>
      <c r="B63" s="8">
        <v>68963.3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68963.3</v>
      </c>
      <c r="L63"/>
    </row>
    <row r="64" spans="1:12" ht="16.5" customHeight="1">
      <c r="A64" s="7" t="s">
        <v>4</v>
      </c>
      <c r="B64" s="6">
        <v>0</v>
      </c>
      <c r="C64" s="8">
        <v>514407.74828285346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514407.74828285346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273491.66482580744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273491.66482580744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408183.0998340289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408183.0998340289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484995.7355560659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484995.7355560659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561431.8677814546</v>
      </c>
      <c r="H68" s="6">
        <v>0</v>
      </c>
      <c r="I68" s="6">
        <v>0</v>
      </c>
      <c r="J68" s="6">
        <v>0</v>
      </c>
      <c r="K68" s="5">
        <f t="shared" si="18"/>
        <v>561431.8677814546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158630.84523619083</v>
      </c>
      <c r="I69" s="6">
        <v>0</v>
      </c>
      <c r="J69" s="6">
        <v>0</v>
      </c>
      <c r="K69" s="5">
        <f t="shared" si="18"/>
        <v>158630.84523619083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264355.4</v>
      </c>
      <c r="J71" s="6">
        <v>0</v>
      </c>
      <c r="K71" s="5">
        <f t="shared" si="18"/>
        <v>264355.4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410881.9</v>
      </c>
      <c r="J72" s="6">
        <v>0</v>
      </c>
      <c r="K72" s="5">
        <f t="shared" si="18"/>
        <v>410881.9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63890.29103486476</v>
      </c>
      <c r="K73" s="5">
        <f t="shared" si="18"/>
        <v>63890.29103486476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2023-10-18T18:16:11Z</dcterms:modified>
  <cp:category/>
  <cp:version/>
  <cp:contentType/>
  <cp:contentStatus/>
</cp:coreProperties>
</file>