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<sst xmlns="http://schemas.openxmlformats.org/spreadsheetml/2006/main" count="83" uniqueCount="82">
  <si>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</si>
  <si>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</si>
  <si>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</si>
  <si>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</si>
  <si>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</si>
  <si>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</si>
  <si>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</si>
  <si>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</si>
  <si>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</si>
  <si>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</si>
  <si>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</si>
  <si>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</si>
  <si>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</si>
  <si>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</si>
  <si>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</si>
  <si>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</si>
  <si>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</si>
  <si>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</si>
  <si>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</si>
  <si>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</si>
  <si>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</si>
  <si>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</si>
  <si>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</si>
  <si>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</si>
  <si>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</si>
  <si>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</si>
  <si>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</si>
  <si>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</si>
  <si>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</si>
  <si>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</si>
  <si>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</si>
  <si>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</si>
  <si>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</si>
  <si>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</si>
  <si>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</si>
  <si>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</si>
  <si>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</si>
  <si>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</si>
  <si>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</si>
  <si>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</si>
  <si>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</si>
  <si>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</si>
  <si>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</si>
  <si>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</si>
  <si>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</si>
  <si>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</si>
  <si>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</si>
  <si>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</si>
  <si>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</si>
  <si>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</si>
  <si>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</si>
  <si>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</si>
  <si>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</si>
  <si>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</si>
  <si>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</si>
  <si>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</si>
  <si>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</si>
  <si>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</si>
  <si>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</si>
  <si>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</si>
  <si>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</si>
  <si>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</si>
  <si>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</si>
  <si>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</si>
  <si>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</si>
  <si>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</si>
  <si>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</si>
  <si>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</si>
  <si>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</si>
  <si>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</si>
  <si>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</si>
  <si>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</si>
  <si>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</si>
  <si>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</si>
  <si>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</si>
  <si>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</si>
  <si>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</si>
  <si>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</si>
  <si>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</si>
  <si>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05/10/23 - VENCIMENTO 13/10/23</t>
  </si>
  <si>
    <t>4. Remuneração Bruta do Operador (4.1 + 4.2 +....+ 4.9)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</si>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</sst>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341085</v>
      </c>
      <c r="C7" s="46">
        <f aca="true" t="shared" si="0" ref="C7:J7">+C8+C11</f>
        <v>277447</v>
      </c>
      <c r="D7" s="46">
        <f t="shared" si="0"/>
        <v>322409</v>
      </c>
      <c r="E7" s="46">
        <f t="shared" si="0"/>
        <v>191303</v>
      </c>
      <c r="F7" s="46">
        <f t="shared" si="0"/>
        <v>238156</v>
      </c>
      <c r="G7" s="46">
        <f t="shared" si="0"/>
        <v>232013</v>
      </c>
      <c r="H7" s="46">
        <f t="shared" si="0"/>
        <v>242333</v>
      </c>
      <c r="I7" s="46">
        <f t="shared" si="0"/>
        <v>371349</v>
      </c>
      <c r="J7" s="46">
        <f t="shared" si="0"/>
        <v>124604</v>
      </c>
      <c r="K7" s="38">
        <f aca="true" t="shared" si="1" ref="K7:K13">SUM(B7:J7)</f>
        <v>2340699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15159</v>
      </c>
      <c r="C8" s="44">
        <f t="shared" si="2"/>
        <v>15124</v>
      </c>
      <c r="D8" s="44">
        <f t="shared" si="2"/>
        <v>13568</v>
      </c>
      <c r="E8" s="44">
        <f t="shared" si="2"/>
        <v>10225</v>
      </c>
      <c r="F8" s="44">
        <f t="shared" si="2"/>
        <v>10778</v>
      </c>
      <c r="G8" s="44">
        <f t="shared" si="2"/>
        <v>5781</v>
      </c>
      <c r="H8" s="44">
        <f t="shared" si="2"/>
        <v>4182</v>
      </c>
      <c r="I8" s="44">
        <f t="shared" si="2"/>
        <v>15203</v>
      </c>
      <c r="J8" s="44">
        <f t="shared" si="2"/>
        <v>3324</v>
      </c>
      <c r="K8" s="38">
        <f t="shared" si="1"/>
        <v>93344</v>
      </c>
      <c r="L8"/>
      <c r="M8"/>
      <c r="N8"/>
    </row>
    <row r="9" spans="1:14" ht="16.5" customHeight="1">
      <c r="A9" s="22" t="s">
        <v>32</v>
      </c>
      <c r="B9" s="44">
        <v>15099</v>
      </c>
      <c r="C9" s="44">
        <v>15123</v>
      </c>
      <c r="D9" s="44">
        <v>13568</v>
      </c>
      <c r="E9" s="44">
        <v>10002</v>
      </c>
      <c r="F9" s="44">
        <v>10771</v>
      </c>
      <c r="G9" s="44">
        <v>5778</v>
      </c>
      <c r="H9" s="44">
        <v>4182</v>
      </c>
      <c r="I9" s="44">
        <v>15124</v>
      </c>
      <c r="J9" s="44">
        <v>3324</v>
      </c>
      <c r="K9" s="38">
        <f t="shared" si="1"/>
        <v>92971</v>
      </c>
      <c r="L9"/>
      <c r="M9"/>
      <c r="N9"/>
    </row>
    <row r="10" spans="1:14" ht="16.5" customHeight="1">
      <c r="A10" s="22" t="s">
        <v>31</v>
      </c>
      <c r="B10" s="44">
        <v>60</v>
      </c>
      <c r="C10" s="44">
        <v>1</v>
      </c>
      <c r="D10" s="44">
        <v>0</v>
      </c>
      <c r="E10" s="44">
        <v>223</v>
      </c>
      <c r="F10" s="44">
        <v>7</v>
      </c>
      <c r="G10" s="44">
        <v>3</v>
      </c>
      <c r="H10" s="44">
        <v>0</v>
      </c>
      <c r="I10" s="44">
        <v>79</v>
      </c>
      <c r="J10" s="44">
        <v>0</v>
      </c>
      <c r="K10" s="38">
        <f t="shared" si="1"/>
        <v>373</v>
      </c>
      <c r="L10"/>
      <c r="M10"/>
      <c r="N10"/>
    </row>
    <row r="11" spans="1:14" ht="16.5" customHeight="1">
      <c r="A11" s="43" t="s">
        <v>67</v>
      </c>
      <c r="B11" s="42">
        <v>325926</v>
      </c>
      <c r="C11" s="42">
        <v>262323</v>
      </c>
      <c r="D11" s="42">
        <v>308841</v>
      </c>
      <c r="E11" s="42">
        <v>181078</v>
      </c>
      <c r="F11" s="42">
        <v>227378</v>
      </c>
      <c r="G11" s="42">
        <v>226232</v>
      </c>
      <c r="H11" s="42">
        <v>238151</v>
      </c>
      <c r="I11" s="42">
        <v>356146</v>
      </c>
      <c r="J11" s="42">
        <v>121280</v>
      </c>
      <c r="K11" s="38">
        <f t="shared" si="1"/>
        <v>2247355</v>
      </c>
      <c r="L11" s="59"/>
      <c r="M11" s="59"/>
      <c r="N11" s="59"/>
    </row>
    <row r="12" spans="1:14" ht="16.5" customHeight="1">
      <c r="A12" s="22" t="s">
        <v>78</v>
      </c>
      <c r="B12" s="42">
        <v>22015</v>
      </c>
      <c r="C12" s="42">
        <v>19280</v>
      </c>
      <c r="D12" s="42">
        <v>23215</v>
      </c>
      <c r="E12" s="42">
        <v>16671</v>
      </c>
      <c r="F12" s="42">
        <v>13266</v>
      </c>
      <c r="G12" s="42">
        <v>12478</v>
      </c>
      <c r="H12" s="42">
        <v>11920</v>
      </c>
      <c r="I12" s="42">
        <v>18190</v>
      </c>
      <c r="J12" s="42">
        <v>5083</v>
      </c>
      <c r="K12" s="38">
        <f t="shared" si="1"/>
        <v>142118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303911</v>
      </c>
      <c r="C13" s="42">
        <f>+C11-C12</f>
        <v>243043</v>
      </c>
      <c r="D13" s="42">
        <f>+D11-D12</f>
        <v>285626</v>
      </c>
      <c r="E13" s="42">
        <f aca="true" t="shared" si="3" ref="E13:J13">+E11-E12</f>
        <v>164407</v>
      </c>
      <c r="F13" s="42">
        <f t="shared" si="3"/>
        <v>214112</v>
      </c>
      <c r="G13" s="42">
        <f t="shared" si="3"/>
        <v>213754</v>
      </c>
      <c r="H13" s="42">
        <f t="shared" si="3"/>
        <v>226231</v>
      </c>
      <c r="I13" s="42">
        <f t="shared" si="3"/>
        <v>337956</v>
      </c>
      <c r="J13" s="42">
        <f t="shared" si="3"/>
        <v>116197</v>
      </c>
      <c r="K13" s="38">
        <f t="shared" si="1"/>
        <v>2105237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1.155077498421831</v>
      </c>
      <c r="C18" s="39">
        <v>1.201886668966525</v>
      </c>
      <c r="D18" s="39">
        <v>1.184977245633253</v>
      </c>
      <c r="E18" s="39">
        <v>1.409309045504616</v>
      </c>
      <c r="F18" s="39">
        <v>1.071918629182568</v>
      </c>
      <c r="G18" s="39">
        <v>1.185170553710861</v>
      </c>
      <c r="H18" s="39">
        <v>1.284189212798779</v>
      </c>
      <c r="I18" s="39">
        <v>1.137056834293204</v>
      </c>
      <c r="J18" s="39">
        <v>1.068688935036378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80</v>
      </c>
      <c r="B20" s="36">
        <f>SUM(B21:B29)</f>
        <v>1841555.37</v>
      </c>
      <c r="C20" s="36">
        <f aca="true" t="shared" si="4" ref="C20:J20">SUM(C21:C29)</f>
        <v>1710636.2100000002</v>
      </c>
      <c r="D20" s="36">
        <f t="shared" si="4"/>
        <v>2168352.2999999993</v>
      </c>
      <c r="E20" s="36">
        <f t="shared" si="4"/>
        <v>1336903.34</v>
      </c>
      <c r="F20" s="36">
        <f t="shared" si="4"/>
        <v>1332818.7500000002</v>
      </c>
      <c r="G20" s="36">
        <f t="shared" si="4"/>
        <v>1450788.09</v>
      </c>
      <c r="H20" s="36">
        <f t="shared" si="4"/>
        <v>1313861.8</v>
      </c>
      <c r="I20" s="36">
        <f t="shared" si="4"/>
        <v>1848096.8099999998</v>
      </c>
      <c r="J20" s="36">
        <f t="shared" si="4"/>
        <v>641482.4600000002</v>
      </c>
      <c r="K20" s="36">
        <f aca="true" t="shared" si="5" ref="K20:K29">SUM(B20:J20)</f>
        <v>13644495.13</v>
      </c>
      <c r="L20"/>
      <c r="M20"/>
      <c r="N20"/>
    </row>
    <row r="21" spans="1:14" ht="16.5" customHeight="1">
      <c r="A21" s="35" t="s">
        <v>28</v>
      </c>
      <c r="B21" s="58">
        <f>ROUND((B15+B16)*B7,2)</f>
        <v>1539964.67</v>
      </c>
      <c r="C21" s="58">
        <f>ROUND((C15+C16)*C7,2)</f>
        <v>1376137.12</v>
      </c>
      <c r="D21" s="58">
        <f aca="true" t="shared" si="6" ref="D21:J21">ROUND((D15+D16)*D7,2)</f>
        <v>1772765.89</v>
      </c>
      <c r="E21" s="58">
        <f t="shared" si="6"/>
        <v>914543.12</v>
      </c>
      <c r="F21" s="58">
        <f t="shared" si="6"/>
        <v>1204855.02</v>
      </c>
      <c r="G21" s="58">
        <f t="shared" si="6"/>
        <v>1185656.03</v>
      </c>
      <c r="H21" s="58">
        <f t="shared" si="6"/>
        <v>986052.98</v>
      </c>
      <c r="I21" s="58">
        <f t="shared" si="6"/>
        <v>1526318.66</v>
      </c>
      <c r="J21" s="58">
        <f t="shared" si="6"/>
        <v>579508.28</v>
      </c>
      <c r="K21" s="30">
        <f t="shared" si="5"/>
        <v>11085801.77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238813.87</v>
      </c>
      <c r="C22" s="30">
        <f t="shared" si="7"/>
        <v>277823.74</v>
      </c>
      <c r="D22" s="30">
        <f t="shared" si="7"/>
        <v>327921.35</v>
      </c>
      <c r="E22" s="30">
        <f t="shared" si="7"/>
        <v>374330.77</v>
      </c>
      <c r="F22" s="30">
        <f t="shared" si="7"/>
        <v>86651.52</v>
      </c>
      <c r="G22" s="30">
        <f t="shared" si="7"/>
        <v>219548.58</v>
      </c>
      <c r="H22" s="30">
        <f t="shared" si="7"/>
        <v>280225.62</v>
      </c>
      <c r="I22" s="30">
        <f t="shared" si="7"/>
        <v>209192.4</v>
      </c>
      <c r="J22" s="30">
        <f t="shared" si="7"/>
        <v>39805.81</v>
      </c>
      <c r="K22" s="30">
        <f t="shared" si="5"/>
        <v>2054313.6600000001</v>
      </c>
      <c r="L22"/>
      <c r="M22"/>
      <c r="N22"/>
    </row>
    <row r="23" spans="1:14" ht="16.5" customHeight="1">
      <c r="A23" s="18" t="s">
        <v>26</v>
      </c>
      <c r="B23" s="30">
        <v>58377.08</v>
      </c>
      <c r="C23" s="30">
        <v>50723.98</v>
      </c>
      <c r="D23" s="30">
        <v>59372.11</v>
      </c>
      <c r="E23" s="30">
        <v>40934.47</v>
      </c>
      <c r="F23" s="30">
        <v>37706.5</v>
      </c>
      <c r="G23" s="30">
        <v>41803.96</v>
      </c>
      <c r="H23" s="30">
        <v>42126.05</v>
      </c>
      <c r="I23" s="30">
        <v>69290.92</v>
      </c>
      <c r="J23" s="30">
        <v>19472.9</v>
      </c>
      <c r="K23" s="30">
        <f t="shared" si="5"/>
        <v>419807.97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1377.83</v>
      </c>
      <c r="C26" s="30">
        <v>1279.8</v>
      </c>
      <c r="D26" s="30">
        <v>1620.17</v>
      </c>
      <c r="E26" s="30">
        <v>999.33</v>
      </c>
      <c r="F26" s="30">
        <v>996.61</v>
      </c>
      <c r="G26" s="30">
        <v>1083.74</v>
      </c>
      <c r="H26" s="30">
        <v>982.99</v>
      </c>
      <c r="I26" s="30">
        <v>1380.55</v>
      </c>
      <c r="J26" s="30">
        <v>479.24</v>
      </c>
      <c r="K26" s="30">
        <f t="shared" si="5"/>
        <v>10200.259999999998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828.19</v>
      </c>
      <c r="D28" s="30">
        <v>1004.04</v>
      </c>
      <c r="E28" s="30">
        <v>576.96</v>
      </c>
      <c r="F28" s="30">
        <v>602.53</v>
      </c>
      <c r="G28" s="30">
        <v>684.76</v>
      </c>
      <c r="H28" s="30">
        <v>695.63</v>
      </c>
      <c r="I28" s="30">
        <v>987.27</v>
      </c>
      <c r="J28" s="30">
        <v>327.92</v>
      </c>
      <c r="K28" s="30">
        <f t="shared" si="5"/>
        <v>6603.75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37079.18</v>
      </c>
      <c r="J29" s="30">
        <v>0</v>
      </c>
      <c r="K29" s="30">
        <f t="shared" si="5"/>
        <v>37079.18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-188999.75</v>
      </c>
      <c r="C32" s="30">
        <f t="shared" si="8"/>
        <v>-143667.5</v>
      </c>
      <c r="D32" s="30">
        <f t="shared" si="8"/>
        <v>-208520.32999999996</v>
      </c>
      <c r="E32" s="30">
        <f t="shared" si="8"/>
        <v>-144904.45</v>
      </c>
      <c r="F32" s="30">
        <f t="shared" si="8"/>
        <v>-117642.4</v>
      </c>
      <c r="G32" s="30">
        <f t="shared" si="8"/>
        <v>-146076.91</v>
      </c>
      <c r="H32" s="30">
        <f t="shared" si="8"/>
        <v>-96157.2</v>
      </c>
      <c r="I32" s="30">
        <f t="shared" si="8"/>
        <v>-171532.32</v>
      </c>
      <c r="J32" s="30">
        <f t="shared" si="8"/>
        <v>-47178.46000000001</v>
      </c>
      <c r="K32" s="30">
        <f aca="true" t="shared" si="9" ref="K32:K40">SUM(B32:J32)</f>
        <v>-1264679.32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-115249.75</v>
      </c>
      <c r="C33" s="30">
        <f t="shared" si="10"/>
        <v>-74417.5</v>
      </c>
      <c r="D33" s="30">
        <f t="shared" si="10"/>
        <v>-75126.09999999999</v>
      </c>
      <c r="E33" s="30">
        <f t="shared" si="10"/>
        <v>-95904.45000000001</v>
      </c>
      <c r="F33" s="30">
        <f t="shared" si="10"/>
        <v>-47392.4</v>
      </c>
      <c r="G33" s="30">
        <f t="shared" si="10"/>
        <v>-74576.91</v>
      </c>
      <c r="H33" s="30">
        <f t="shared" si="10"/>
        <v>-30407.199999999997</v>
      </c>
      <c r="I33" s="30">
        <f t="shared" si="10"/>
        <v>-85282.32</v>
      </c>
      <c r="J33" s="30">
        <f t="shared" si="10"/>
        <v>-20405.95</v>
      </c>
      <c r="K33" s="30">
        <f t="shared" si="9"/>
        <v>-618762.58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-66435.6</v>
      </c>
      <c r="C34" s="30">
        <f t="shared" si="11"/>
        <v>-66541.2</v>
      </c>
      <c r="D34" s="30">
        <f t="shared" si="11"/>
        <v>-59699.2</v>
      </c>
      <c r="E34" s="30">
        <f t="shared" si="11"/>
        <v>-44008.8</v>
      </c>
      <c r="F34" s="30">
        <f t="shared" si="11"/>
        <v>-47392.4</v>
      </c>
      <c r="G34" s="30">
        <f t="shared" si="11"/>
        <v>-25423.2</v>
      </c>
      <c r="H34" s="30">
        <f t="shared" si="11"/>
        <v>-18400.8</v>
      </c>
      <c r="I34" s="30">
        <f t="shared" si="11"/>
        <v>-66545.6</v>
      </c>
      <c r="J34" s="30">
        <f t="shared" si="11"/>
        <v>-14625.6</v>
      </c>
      <c r="K34" s="30">
        <f t="shared" si="9"/>
        <v>-409072.4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-48814.15</v>
      </c>
      <c r="C37" s="30">
        <v>-7876.3</v>
      </c>
      <c r="D37" s="30">
        <v>-15426.9</v>
      </c>
      <c r="E37" s="30">
        <v>-51895.65</v>
      </c>
      <c r="F37" s="26">
        <v>0</v>
      </c>
      <c r="G37" s="30">
        <v>-49153.71</v>
      </c>
      <c r="H37" s="30">
        <v>-12006.4</v>
      </c>
      <c r="I37" s="30">
        <v>-18736.72</v>
      </c>
      <c r="J37" s="30">
        <v>-5780.35</v>
      </c>
      <c r="K37" s="30">
        <f t="shared" si="9"/>
        <v>-209690.18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-73750</v>
      </c>
      <c r="C38" s="27">
        <f t="shared" si="12"/>
        <v>-69250</v>
      </c>
      <c r="D38" s="27">
        <f t="shared" si="12"/>
        <v>-133394.22999999998</v>
      </c>
      <c r="E38" s="27">
        <f t="shared" si="12"/>
        <v>-49000</v>
      </c>
      <c r="F38" s="27">
        <f t="shared" si="12"/>
        <v>-70250</v>
      </c>
      <c r="G38" s="27">
        <f t="shared" si="12"/>
        <v>-71500</v>
      </c>
      <c r="H38" s="27">
        <f t="shared" si="12"/>
        <v>-65750</v>
      </c>
      <c r="I38" s="27">
        <f t="shared" si="12"/>
        <v>-86250</v>
      </c>
      <c r="J38" s="27">
        <f t="shared" si="12"/>
        <v>-26772.51000000001</v>
      </c>
      <c r="K38" s="30">
        <f t="shared" si="9"/>
        <v>-645916.74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-73750</v>
      </c>
      <c r="C47" s="17">
        <v>-69250</v>
      </c>
      <c r="D47" s="17">
        <v>-1811000</v>
      </c>
      <c r="E47" s="17">
        <v>-49000</v>
      </c>
      <c r="F47" s="17">
        <v>-70250</v>
      </c>
      <c r="G47" s="17">
        <v>-71500</v>
      </c>
      <c r="H47" s="17">
        <v>-1163750</v>
      </c>
      <c r="I47" s="17">
        <v>-86250</v>
      </c>
      <c r="J47" s="17">
        <v>-537500</v>
      </c>
      <c r="K47" s="30">
        <f t="shared" si="13"/>
        <v>-3932250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1652555.62</v>
      </c>
      <c r="C55" s="27">
        <f t="shared" si="15"/>
        <v>1566968.7100000002</v>
      </c>
      <c r="D55" s="27">
        <f t="shared" si="15"/>
        <v>1959831.9699999993</v>
      </c>
      <c r="E55" s="27">
        <f t="shared" si="15"/>
        <v>1191998.8900000001</v>
      </c>
      <c r="F55" s="27">
        <f t="shared" si="15"/>
        <v>1215176.3500000003</v>
      </c>
      <c r="G55" s="27">
        <f t="shared" si="15"/>
        <v>1304711.1800000002</v>
      </c>
      <c r="H55" s="27">
        <f t="shared" si="15"/>
        <v>1217704.6</v>
      </c>
      <c r="I55" s="27">
        <f t="shared" si="15"/>
        <v>1676564.4899999998</v>
      </c>
      <c r="J55" s="27">
        <f t="shared" si="15"/>
        <v>594304.0000000002</v>
      </c>
      <c r="K55" s="20">
        <f>SUM(B55:J55)</f>
        <v>12379815.81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1652555.6199999999</v>
      </c>
      <c r="C61" s="10">
        <f t="shared" si="17"/>
        <v>1566968.7091064402</v>
      </c>
      <c r="D61" s="10">
        <f t="shared" si="17"/>
        <v>1959831.9714258322</v>
      </c>
      <c r="E61" s="10">
        <f t="shared" si="17"/>
        <v>1191998.8915157919</v>
      </c>
      <c r="F61" s="10">
        <f t="shared" si="17"/>
        <v>1215176.3513026533</v>
      </c>
      <c r="G61" s="10">
        <f t="shared" si="17"/>
        <v>1304711.1835728441</v>
      </c>
      <c r="H61" s="10">
        <f t="shared" si="17"/>
        <v>1217704.6000666888</v>
      </c>
      <c r="I61" s="10">
        <f>SUM(I62:I74)</f>
        <v>1676564.49</v>
      </c>
      <c r="J61" s="10">
        <f t="shared" si="17"/>
        <v>594303.996576882</v>
      </c>
      <c r="K61" s="5">
        <f>SUM(K62:K74)</f>
        <v>12379815.813567132</v>
      </c>
      <c r="L61" s="9"/>
    </row>
    <row r="62" spans="1:12" ht="16.5" customHeight="1">
      <c r="A62" s="7" t="s">
        <v>56</v>
      </c>
      <c r="B62" s="8">
        <v>1447308.21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1447308.21</v>
      </c>
      <c r="L62"/>
    </row>
    <row r="63" spans="1:12" ht="16.5" customHeight="1">
      <c r="A63" s="7" t="s">
        <v>57</v>
      </c>
      <c r="B63" s="8">
        <v>205247.41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205247.41</v>
      </c>
      <c r="L63"/>
    </row>
    <row r="64" spans="1:12" ht="16.5" customHeight="1">
      <c r="A64" s="7" t="s">
        <v>4</v>
      </c>
      <c r="B64" s="6">
        <v>0</v>
      </c>
      <c r="C64" s="8">
        <v>1566968.7091064402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1566968.7091064402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1959831.9714258322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1959831.9714258322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1191998.8915157919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1191998.8915157919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1215176.3513026533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1215176.3513026533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1304711.1835728441</v>
      </c>
      <c r="H68" s="6">
        <v>0</v>
      </c>
      <c r="I68" s="6">
        <v>0</v>
      </c>
      <c r="J68" s="6">
        <v>0</v>
      </c>
      <c r="K68" s="5">
        <f t="shared" si="18"/>
        <v>1304711.1835728441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1217704.6000666888</v>
      </c>
      <c r="I69" s="6">
        <v>0</v>
      </c>
      <c r="J69" s="6">
        <v>0</v>
      </c>
      <c r="K69" s="5">
        <f t="shared" si="18"/>
        <v>1217704.6000666888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587300.54</v>
      </c>
      <c r="J71" s="6">
        <v>0</v>
      </c>
      <c r="K71" s="5">
        <f t="shared" si="18"/>
        <v>587300.54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1089263.95</v>
      </c>
      <c r="J72" s="6">
        <v>0</v>
      </c>
      <c r="K72" s="5">
        <f t="shared" si="18"/>
        <v>1089263.95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594303.996576882</v>
      </c>
      <c r="K73" s="5">
        <f t="shared" si="18"/>
        <v>594303.996576882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2023-10-15T21:49:08Z</dcterms:modified>
  <cp:category/>
  <cp:version/>
  <cp:contentType/>
  <cp:contentStatus/>
</cp:coreProperties>
</file>