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<sst xmlns="http://schemas.openxmlformats.org/spreadsheetml/2006/main" count="87" uniqueCount="86">
  <si>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</si>
  <si>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</si>
  <si>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</si>
  <si>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</si>
  <si>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</si>
  <si>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</si>
  <si>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</si>
  <si>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</si>
  <si>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</si>
  <si>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</si>
  <si>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</si>
  <si>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</si>
  <si>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</si>
  <si>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</si>
  <si>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</si>
  <si>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</si>
  <si>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</si>
  <si>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</si>
  <si>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</si>
  <si>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</si>
  <si>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</si>
  <si>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</si>
  <si>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</si>
  <si>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</si>
  <si>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</si>
  <si>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</si>
  <si>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</si>
  <si>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</si>
  <si>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</si>
  <si>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</si>
  <si>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</si>
  <si>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</si>
  <si>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</si>
  <si>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</si>
  <si>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</si>
  <si>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</si>
  <si>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</si>
  <si>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</si>
  <si>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</si>
  <si>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</si>
  <si>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</si>
  <si>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</si>
  <si>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</si>
  <si>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</si>
  <si>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</si>
  <si>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</si>
  <si>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</si>
  <si>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</si>
  <si>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</si>
  <si>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</si>
  <si>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</si>
  <si>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</si>
  <si>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</si>
  <si>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</si>
  <si>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</si>
  <si>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</si>
  <si>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</si>
  <si>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</si>
  <si>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</si>
  <si>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</si>
  <si>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</si>
  <si>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</si>
  <si>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</si>
  <si>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</si>
  <si>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</si>
  <si>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</si>
  <si>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</si>
  <si>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</si>
  <si>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</si>
  <si>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</si>
  <si>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</si>
  <si>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</si>
  <si>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</si>
  <si>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</si>
  <si>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</si>
  <si>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</si>
  <si>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</si>
  <si>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</si>
  <si>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</si>
  <si>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</si>
  <si>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</si>
  <si>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</si>
  <si>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</si>
  <si>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</si>
  <si>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28/10/23 - VENCIMENTO 06/11/23</t>
  </si>
  <si>
    <t>4.9. Remuneração Veículos Elétricos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</si>
</sst>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#,##0.00_ ;[Red]\-#,##0.00\ 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46630</v>
      </c>
      <c r="C7" s="10">
        <f aca="true" t="shared" si="0" ref="C7:K7">C8+C11</f>
        <v>59140</v>
      </c>
      <c r="D7" s="10">
        <f t="shared" si="0"/>
        <v>189595</v>
      </c>
      <c r="E7" s="10">
        <f t="shared" si="0"/>
        <v>151987</v>
      </c>
      <c r="F7" s="10">
        <f t="shared" si="0"/>
        <v>165126</v>
      </c>
      <c r="G7" s="10">
        <f t="shared" si="0"/>
        <v>76773</v>
      </c>
      <c r="H7" s="10">
        <f t="shared" si="0"/>
        <v>42066</v>
      </c>
      <c r="I7" s="10">
        <f t="shared" si="0"/>
        <v>70673</v>
      </c>
      <c r="J7" s="10">
        <f t="shared" si="0"/>
        <v>46477</v>
      </c>
      <c r="K7" s="10">
        <f t="shared" si="0"/>
        <v>125556</v>
      </c>
      <c r="L7" s="10">
        <f aca="true" t="shared" si="1" ref="L7:L13">SUM(B7:K7)</f>
        <v>974023</v>
      </c>
      <c r="M7" s="11"/>
    </row>
    <row r="8" spans="1:13" ht="17.25" customHeight="1">
      <c r="A8" s="12" t="s">
        <v>81</v>
      </c>
      <c r="B8" s="13">
        <f>B9+B10</f>
        <v>3440</v>
      </c>
      <c r="C8" s="13">
        <f aca="true" t="shared" si="2" ref="C8:K8">C9+C10</f>
        <v>3393</v>
      </c>
      <c r="D8" s="13">
        <f t="shared" si="2"/>
        <v>11971</v>
      </c>
      <c r="E8" s="13">
        <f t="shared" si="2"/>
        <v>8511</v>
      </c>
      <c r="F8" s="13">
        <f t="shared" si="2"/>
        <v>8429</v>
      </c>
      <c r="G8" s="13">
        <f t="shared" si="2"/>
        <v>5102</v>
      </c>
      <c r="H8" s="13">
        <f t="shared" si="2"/>
        <v>2259</v>
      </c>
      <c r="I8" s="13">
        <f t="shared" si="2"/>
        <v>3041</v>
      </c>
      <c r="J8" s="13">
        <f t="shared" si="2"/>
        <v>2562</v>
      </c>
      <c r="K8" s="13">
        <f t="shared" si="2"/>
        <v>6645</v>
      </c>
      <c r="L8" s="13">
        <f t="shared" si="1"/>
        <v>55353</v>
      </c>
      <c r="M8"/>
    </row>
    <row r="9" spans="1:13" ht="17.25" customHeight="1">
      <c r="A9" s="14" t="s">
        <v>18</v>
      </c>
      <c r="B9" s="15">
        <v>3440</v>
      </c>
      <c r="C9" s="15">
        <v>3393</v>
      </c>
      <c r="D9" s="15">
        <v>11971</v>
      </c>
      <c r="E9" s="15">
        <v>8510</v>
      </c>
      <c r="F9" s="15">
        <v>8429</v>
      </c>
      <c r="G9" s="15">
        <v>5102</v>
      </c>
      <c r="H9" s="15">
        <v>2229</v>
      </c>
      <c r="I9" s="15">
        <v>3041</v>
      </c>
      <c r="J9" s="15">
        <v>2562</v>
      </c>
      <c r="K9" s="15">
        <v>6645</v>
      </c>
      <c r="L9" s="13">
        <f t="shared" si="1"/>
        <v>55322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31</v>
      </c>
      <c r="M10"/>
    </row>
    <row r="11" spans="1:13" ht="17.25" customHeight="1">
      <c r="A11" s="12" t="s">
        <v>70</v>
      </c>
      <c r="B11" s="15">
        <v>43190</v>
      </c>
      <c r="C11" s="15">
        <v>55747</v>
      </c>
      <c r="D11" s="15">
        <v>177624</v>
      </c>
      <c r="E11" s="15">
        <v>143476</v>
      </c>
      <c r="F11" s="15">
        <v>156697</v>
      </c>
      <c r="G11" s="15">
        <v>71671</v>
      </c>
      <c r="H11" s="15">
        <v>39807</v>
      </c>
      <c r="I11" s="15">
        <v>67632</v>
      </c>
      <c r="J11" s="15">
        <v>43915</v>
      </c>
      <c r="K11" s="15">
        <v>118911</v>
      </c>
      <c r="L11" s="13">
        <f t="shared" si="1"/>
        <v>918670</v>
      </c>
      <c r="M11" s="60"/>
    </row>
    <row r="12" spans="1:13" ht="17.25" customHeight="1">
      <c r="A12" s="14" t="s">
        <v>82</v>
      </c>
      <c r="B12" s="15">
        <v>5262</v>
      </c>
      <c r="C12" s="15">
        <v>4685</v>
      </c>
      <c r="D12" s="15">
        <v>16205</v>
      </c>
      <c r="E12" s="15">
        <v>15334</v>
      </c>
      <c r="F12" s="15">
        <v>14462</v>
      </c>
      <c r="G12" s="15">
        <v>7347</v>
      </c>
      <c r="H12" s="15">
        <v>4416</v>
      </c>
      <c r="I12" s="15">
        <v>3864</v>
      </c>
      <c r="J12" s="15">
        <v>3339</v>
      </c>
      <c r="K12" s="15">
        <v>8004</v>
      </c>
      <c r="L12" s="13">
        <f t="shared" si="1"/>
        <v>82918</v>
      </c>
      <c r="M12" s="60"/>
    </row>
    <row r="13" spans="1:13" ht="17.25" customHeight="1">
      <c r="A13" s="14" t="s">
        <v>71</v>
      </c>
      <c r="B13" s="15">
        <f>+B11-B12</f>
        <v>37928</v>
      </c>
      <c r="C13" s="15">
        <f aca="true" t="shared" si="3" ref="C13:K13">+C11-C12</f>
        <v>51062</v>
      </c>
      <c r="D13" s="15">
        <f t="shared" si="3"/>
        <v>161419</v>
      </c>
      <c r="E13" s="15">
        <f t="shared" si="3"/>
        <v>128142</v>
      </c>
      <c r="F13" s="15">
        <f t="shared" si="3"/>
        <v>142235</v>
      </c>
      <c r="G13" s="15">
        <f t="shared" si="3"/>
        <v>64324</v>
      </c>
      <c r="H13" s="15">
        <f t="shared" si="3"/>
        <v>35391</v>
      </c>
      <c r="I13" s="15">
        <f t="shared" si="3"/>
        <v>63768</v>
      </c>
      <c r="J13" s="15">
        <f t="shared" si="3"/>
        <v>40576</v>
      </c>
      <c r="K13" s="15">
        <f t="shared" si="3"/>
        <v>110907</v>
      </c>
      <c r="L13" s="13">
        <f t="shared" si="1"/>
        <v>835752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1.230289340593053</v>
      </c>
      <c r="C18" s="22">
        <v>1.204581583535045</v>
      </c>
      <c r="D18" s="22">
        <v>1.087898678100256</v>
      </c>
      <c r="E18" s="22">
        <v>1.137408268703912</v>
      </c>
      <c r="F18" s="22">
        <v>1.251544454107707</v>
      </c>
      <c r="G18" s="22">
        <v>1.164306177232712</v>
      </c>
      <c r="H18" s="22">
        <v>1.091090566022081</v>
      </c>
      <c r="I18" s="22">
        <v>1.159100544891298</v>
      </c>
      <c r="J18" s="22">
        <v>1.317130616807332</v>
      </c>
      <c r="K18" s="22">
        <v>1.137233030315132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455278.57999999996</v>
      </c>
      <c r="C20" s="25">
        <f aca="true" t="shared" si="4" ref="C20:K20">SUM(C21:C30)</f>
        <v>304855.26999999996</v>
      </c>
      <c r="D20" s="25">
        <f t="shared" si="4"/>
        <v>1062997.94</v>
      </c>
      <c r="E20" s="25">
        <f t="shared" si="4"/>
        <v>894899.23</v>
      </c>
      <c r="F20" s="25">
        <f t="shared" si="4"/>
        <v>948909.96</v>
      </c>
      <c r="G20" s="25">
        <f t="shared" si="4"/>
        <v>451710.46</v>
      </c>
      <c r="H20" s="25">
        <f t="shared" si="4"/>
        <v>256471.25000000003</v>
      </c>
      <c r="I20" s="25">
        <f t="shared" si="4"/>
        <v>373562.93999999994</v>
      </c>
      <c r="J20" s="25">
        <f t="shared" si="4"/>
        <v>305377.49999999994</v>
      </c>
      <c r="K20" s="25">
        <f t="shared" si="4"/>
        <v>578694.29</v>
      </c>
      <c r="L20" s="25">
        <f>SUM(B20:K20)</f>
        <v>5632757.419999999</v>
      </c>
      <c r="M20"/>
    </row>
    <row r="21" spans="1:13" ht="17.25" customHeight="1">
      <c r="A21" s="26" t="s">
        <v>22</v>
      </c>
      <c r="B21" s="56">
        <f>ROUND((B15+B16)*B7,2)</f>
        <v>341653.35</v>
      </c>
      <c r="C21" s="56">
        <f aca="true" t="shared" si="5" ref="C21:K21">ROUND((C15+C16)*C7,2)</f>
        <v>243970.24</v>
      </c>
      <c r="D21" s="56">
        <f t="shared" si="5"/>
        <v>930892.49</v>
      </c>
      <c r="E21" s="56">
        <f t="shared" si="5"/>
        <v>755892.15</v>
      </c>
      <c r="F21" s="56">
        <f t="shared" si="5"/>
        <v>725629.69</v>
      </c>
      <c r="G21" s="56">
        <f t="shared" si="5"/>
        <v>370959.46</v>
      </c>
      <c r="H21" s="56">
        <f t="shared" si="5"/>
        <v>223896.29</v>
      </c>
      <c r="I21" s="56">
        <f t="shared" si="5"/>
        <v>311872.88</v>
      </c>
      <c r="J21" s="56">
        <f t="shared" si="5"/>
        <v>220886.59</v>
      </c>
      <c r="K21" s="56">
        <f t="shared" si="5"/>
        <v>487282.84</v>
      </c>
      <c r="L21" s="33">
        <f aca="true" t="shared" si="6" ref="L21:L29">SUM(B21:K21)</f>
        <v>4612935.9799999995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78679.12</v>
      </c>
      <c r="C22" s="33">
        <f t="shared" si="7"/>
        <v>49911.82</v>
      </c>
      <c r="D22" s="33">
        <f t="shared" si="7"/>
        <v>81824.22</v>
      </c>
      <c r="E22" s="33">
        <f t="shared" si="7"/>
        <v>103865.83</v>
      </c>
      <c r="F22" s="33">
        <f t="shared" si="7"/>
        <v>182528.12</v>
      </c>
      <c r="G22" s="33">
        <f t="shared" si="7"/>
        <v>60950.93</v>
      </c>
      <c r="H22" s="33">
        <f t="shared" si="7"/>
        <v>20394.84</v>
      </c>
      <c r="I22" s="33">
        <f t="shared" si="7"/>
        <v>49619.15</v>
      </c>
      <c r="J22" s="33">
        <f t="shared" si="7"/>
        <v>70049.9</v>
      </c>
      <c r="K22" s="33">
        <f t="shared" si="7"/>
        <v>66871.3</v>
      </c>
      <c r="L22" s="33">
        <f t="shared" si="6"/>
        <v>764695.2300000001</v>
      </c>
      <c r="M22"/>
    </row>
    <row r="23" spans="1:13" ht="17.25" customHeight="1">
      <c r="A23" s="27" t="s">
        <v>24</v>
      </c>
      <c r="B23" s="33">
        <v>1213.38</v>
      </c>
      <c r="C23" s="33">
        <v>8453.94</v>
      </c>
      <c r="D23" s="33">
        <v>44190.01</v>
      </c>
      <c r="E23" s="33">
        <v>29543.08</v>
      </c>
      <c r="F23" s="33">
        <v>35006.44</v>
      </c>
      <c r="G23" s="33">
        <v>18678.92</v>
      </c>
      <c r="H23" s="33">
        <v>9750.76</v>
      </c>
      <c r="I23" s="33">
        <v>9403.1</v>
      </c>
      <c r="J23" s="33">
        <v>10007.97</v>
      </c>
      <c r="K23" s="33">
        <v>19580.81</v>
      </c>
      <c r="L23" s="33">
        <f t="shared" si="6"/>
        <v>185828.41000000003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588.16</v>
      </c>
      <c r="C26" s="33">
        <v>392.11</v>
      </c>
      <c r="D26" s="33">
        <v>1369.66</v>
      </c>
      <c r="E26" s="33">
        <v>1154.54</v>
      </c>
      <c r="F26" s="33">
        <v>1222.62</v>
      </c>
      <c r="G26" s="33">
        <v>582.72</v>
      </c>
      <c r="H26" s="33">
        <v>329.48</v>
      </c>
      <c r="I26" s="33">
        <v>481.97</v>
      </c>
      <c r="J26" s="33">
        <v>394.83</v>
      </c>
      <c r="K26" s="33">
        <v>746.1</v>
      </c>
      <c r="L26" s="33">
        <f t="shared" si="6"/>
        <v>7262.190000000001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30901.09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30901.09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-122006.59</v>
      </c>
      <c r="C32" s="33">
        <f t="shared" si="8"/>
        <v>-14929.2</v>
      </c>
      <c r="D32" s="33">
        <f t="shared" si="8"/>
        <v>-52672.4</v>
      </c>
      <c r="E32" s="33">
        <f t="shared" si="8"/>
        <v>-799212.12</v>
      </c>
      <c r="F32" s="33">
        <f t="shared" si="8"/>
        <v>-37087.6</v>
      </c>
      <c r="G32" s="33">
        <f t="shared" si="8"/>
        <v>-22448.8</v>
      </c>
      <c r="H32" s="33">
        <f t="shared" si="8"/>
        <v>-16404.85</v>
      </c>
      <c r="I32" s="33">
        <f t="shared" si="8"/>
        <v>-328380.4</v>
      </c>
      <c r="J32" s="33">
        <f t="shared" si="8"/>
        <v>-11272.8</v>
      </c>
      <c r="K32" s="33">
        <f t="shared" si="8"/>
        <v>-29238</v>
      </c>
      <c r="L32" s="33">
        <f aca="true" t="shared" si="9" ref="L32:L39">SUM(B32:K32)</f>
        <v>-1433652.76</v>
      </c>
      <c r="M32"/>
    </row>
    <row r="33" spans="1:13" ht="18.75" customHeight="1">
      <c r="A33" s="27" t="s">
        <v>28</v>
      </c>
      <c r="B33" s="33">
        <f>B34+B35+B36+B37</f>
        <v>-15136</v>
      </c>
      <c r="C33" s="33">
        <f aca="true" t="shared" si="10" ref="C33:K33">C34+C35+C36+C37</f>
        <v>-14929.2</v>
      </c>
      <c r="D33" s="33">
        <f t="shared" si="10"/>
        <v>-52672.4</v>
      </c>
      <c r="E33" s="33">
        <f t="shared" si="10"/>
        <v>-37444</v>
      </c>
      <c r="F33" s="33">
        <f t="shared" si="10"/>
        <v>-37087.6</v>
      </c>
      <c r="G33" s="33">
        <f t="shared" si="10"/>
        <v>-22448.8</v>
      </c>
      <c r="H33" s="33">
        <f t="shared" si="10"/>
        <v>-9807.6</v>
      </c>
      <c r="I33" s="33">
        <f t="shared" si="10"/>
        <v>-13380.4</v>
      </c>
      <c r="J33" s="33">
        <f t="shared" si="10"/>
        <v>-11272.8</v>
      </c>
      <c r="K33" s="33">
        <f t="shared" si="10"/>
        <v>-29238</v>
      </c>
      <c r="L33" s="33">
        <f t="shared" si="9"/>
        <v>-243416.8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-15136</v>
      </c>
      <c r="C34" s="33">
        <f t="shared" si="11"/>
        <v>-14929.2</v>
      </c>
      <c r="D34" s="33">
        <f t="shared" si="11"/>
        <v>-52672.4</v>
      </c>
      <c r="E34" s="33">
        <f t="shared" si="11"/>
        <v>-37444</v>
      </c>
      <c r="F34" s="33">
        <f t="shared" si="11"/>
        <v>-37087.6</v>
      </c>
      <c r="G34" s="33">
        <f t="shared" si="11"/>
        <v>-22448.8</v>
      </c>
      <c r="H34" s="33">
        <f t="shared" si="11"/>
        <v>-9807.6</v>
      </c>
      <c r="I34" s="33">
        <f t="shared" si="11"/>
        <v>-13380.4</v>
      </c>
      <c r="J34" s="33">
        <f t="shared" si="11"/>
        <v>-11272.8</v>
      </c>
      <c r="K34" s="33">
        <f t="shared" si="11"/>
        <v>-29238</v>
      </c>
      <c r="L34" s="33">
        <f t="shared" si="9"/>
        <v>-243416.8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-1190235.96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333271.99</v>
      </c>
      <c r="C56" s="41">
        <f t="shared" si="16"/>
        <v>289926.06999999995</v>
      </c>
      <c r="D56" s="41">
        <f t="shared" si="16"/>
        <v>1010325.5399999999</v>
      </c>
      <c r="E56" s="41">
        <f t="shared" si="16"/>
        <v>95687.10999999999</v>
      </c>
      <c r="F56" s="41">
        <f t="shared" si="16"/>
        <v>911822.36</v>
      </c>
      <c r="G56" s="41">
        <f t="shared" si="16"/>
        <v>429261.66000000003</v>
      </c>
      <c r="H56" s="41">
        <f t="shared" si="16"/>
        <v>240066.40000000002</v>
      </c>
      <c r="I56" s="41">
        <f t="shared" si="16"/>
        <v>45182.53999999992</v>
      </c>
      <c r="J56" s="41">
        <f t="shared" si="16"/>
        <v>294104.69999999995</v>
      </c>
      <c r="K56" s="41">
        <f t="shared" si="16"/>
        <v>549456.29</v>
      </c>
      <c r="L56" s="42">
        <f t="shared" si="14"/>
        <v>4199104.66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333271.99</v>
      </c>
      <c r="C62" s="41">
        <f aca="true" t="shared" si="18" ref="C62:J62">SUM(C63:C74)</f>
        <v>289926.07</v>
      </c>
      <c r="D62" s="41">
        <f t="shared" si="18"/>
        <v>1010325.5393242171</v>
      </c>
      <c r="E62" s="41">
        <f t="shared" si="18"/>
        <v>95687.11165542097</v>
      </c>
      <c r="F62" s="41">
        <f t="shared" si="18"/>
        <v>911822.364249802</v>
      </c>
      <c r="G62" s="41">
        <f t="shared" si="18"/>
        <v>429261.6607687763</v>
      </c>
      <c r="H62" s="41">
        <f t="shared" si="18"/>
        <v>240066.39978140022</v>
      </c>
      <c r="I62" s="41">
        <f>SUM(I63:I79)</f>
        <v>45182.53511634492</v>
      </c>
      <c r="J62" s="41">
        <f t="shared" si="18"/>
        <v>294104.7005295487</v>
      </c>
      <c r="K62" s="41">
        <f>SUM(K63:K76)</f>
        <v>549456.29</v>
      </c>
      <c r="L62" s="46">
        <f>SUM(B62:K62)</f>
        <v>4199104.66142551</v>
      </c>
      <c r="M62" s="40"/>
    </row>
    <row r="63" spans="1:13" ht="18.75" customHeight="1">
      <c r="A63" s="47" t="s">
        <v>46</v>
      </c>
      <c r="B63" s="48">
        <v>333271.99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333271.99</v>
      </c>
      <c r="M63"/>
    </row>
    <row r="64" spans="1:13" ht="18.75" customHeight="1">
      <c r="A64" s="47" t="s">
        <v>55</v>
      </c>
      <c r="B64" s="17">
        <v>0</v>
      </c>
      <c r="C64" s="48">
        <v>253975.24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253975.24</v>
      </c>
      <c r="M64"/>
    </row>
    <row r="65" spans="1:13" ht="18.75" customHeight="1">
      <c r="A65" s="47" t="s">
        <v>56</v>
      </c>
      <c r="B65" s="17">
        <v>0</v>
      </c>
      <c r="C65" s="48">
        <v>35950.83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35950.83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1010325.5393242171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1010325.5393242171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95687.11165542097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95687.11165542097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911822.364249802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911822.364249802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429261.6607687763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429261.6607687763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240066.39978140022</v>
      </c>
      <c r="I70" s="17">
        <v>0</v>
      </c>
      <c r="J70" s="17">
        <v>0</v>
      </c>
      <c r="K70" s="17">
        <v>0</v>
      </c>
      <c r="L70" s="46">
        <f t="shared" si="19"/>
        <v>240066.39978140022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45182.53511634492</v>
      </c>
      <c r="J71" s="17">
        <v>0</v>
      </c>
      <c r="K71" s="17">
        <v>0</v>
      </c>
      <c r="L71" s="46">
        <f t="shared" si="19"/>
        <v>45182.53511634492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294104.7005295487</v>
      </c>
      <c r="K72" s="17">
        <v>0</v>
      </c>
      <c r="L72" s="46">
        <f t="shared" si="19"/>
        <v>294104.7005295487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302200.96</v>
      </c>
      <c r="L73" s="46">
        <f t="shared" si="19"/>
        <v>302200.96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247255.33</v>
      </c>
      <c r="L74" s="46">
        <f t="shared" si="19"/>
        <v>247255.33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2023-11-01T21:43:35Z</dcterms:modified>
  <cp:category/>
  <cp:version/>
  <cp:contentType/>
  <cp:contentStatus/>
</cp:coreProperties>
</file>