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<sst xmlns="http://schemas.openxmlformats.org/spreadsheetml/2006/main" count="87" uniqueCount="86">
  <si>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</si>
  <si>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</si>
  <si>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</si>
  <si>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</si>
  <si>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</si>
  <si>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</si>
  <si>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</si>
  <si>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</si>
  <si>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</si>
  <si>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</si>
  <si>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</si>
  <si>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</si>
  <si>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</si>
  <si>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</si>
  <si>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</si>
  <si>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</si>
  <si>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</si>
  <si>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</si>
  <si>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</si>
  <si>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</si>
  <si>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</si>
  <si>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</si>
  <si>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</si>
  <si>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</si>
  <si>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</si>
  <si>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</si>
  <si>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</si>
  <si>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</si>
  <si>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</si>
  <si>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</si>
  <si>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</si>
  <si>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</si>
  <si>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</si>
  <si>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</si>
  <si>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</si>
  <si>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</si>
  <si>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</si>
  <si>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</si>
  <si>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</si>
  <si>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</si>
  <si>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</si>
  <si>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</si>
  <si>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</si>
  <si>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</si>
  <si>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</si>
  <si>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</si>
  <si>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</si>
  <si>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</si>
  <si>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</si>
  <si>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</si>
  <si>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</si>
  <si>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</si>
  <si>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</si>
  <si>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</si>
  <si>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</si>
  <si>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</si>
  <si>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</si>
  <si>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</si>
  <si>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</si>
  <si>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</si>
  <si>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</si>
  <si>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</si>
  <si>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</si>
  <si>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</si>
  <si>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</si>
  <si>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</si>
  <si>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</si>
  <si>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</si>
  <si>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</si>
  <si>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</si>
  <si>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</si>
  <si>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</si>
  <si>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</si>
  <si>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</si>
  <si>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</si>
  <si>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</si>
  <si>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</si>
  <si>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</si>
  <si>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</si>
  <si>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</si>
  <si>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</si>
  <si>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</si>
  <si>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</si>
  <si>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08/10/23 - VENCIMENTO 16/10/23</t>
  </si>
  <si>
    <t>4. Remuneração Bruta do Operador (4.1 + 4.2 + 4.3 + 4.4 + 4.5 + 4.6 + 4.9)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</si>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</sst>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19600</v>
      </c>
      <c r="C7" s="10">
        <f aca="true" t="shared" si="0" ref="C7:K7">C8+C11</f>
        <v>28272</v>
      </c>
      <c r="D7" s="10">
        <f t="shared" si="0"/>
        <v>89155</v>
      </c>
      <c r="E7" s="10">
        <f t="shared" si="0"/>
        <v>71191</v>
      </c>
      <c r="F7" s="10">
        <f t="shared" si="0"/>
        <v>88390</v>
      </c>
      <c r="G7" s="10">
        <f t="shared" si="0"/>
        <v>36547</v>
      </c>
      <c r="H7" s="10">
        <f t="shared" si="0"/>
        <v>23174</v>
      </c>
      <c r="I7" s="10">
        <f t="shared" si="0"/>
        <v>36835</v>
      </c>
      <c r="J7" s="10">
        <f t="shared" si="0"/>
        <v>22883</v>
      </c>
      <c r="K7" s="10">
        <f t="shared" si="0"/>
        <v>65089</v>
      </c>
      <c r="L7" s="10">
        <f aca="true" t="shared" si="1" ref="L7:L13">SUM(B7:K7)</f>
        <v>481136</v>
      </c>
      <c r="M7" s="11"/>
    </row>
    <row r="8" spans="1:13" ht="17.25" customHeight="1">
      <c r="A8" s="12" t="s">
        <v>81</v>
      </c>
      <c r="B8" s="13">
        <f>B9+B10</f>
        <v>1627</v>
      </c>
      <c r="C8" s="13">
        <f aca="true" t="shared" si="2" ref="C8:K8">C9+C10</f>
        <v>1799</v>
      </c>
      <c r="D8" s="13">
        <f t="shared" si="2"/>
        <v>6391</v>
      </c>
      <c r="E8" s="13">
        <f t="shared" si="2"/>
        <v>4990</v>
      </c>
      <c r="F8" s="13">
        <f t="shared" si="2"/>
        <v>5471</v>
      </c>
      <c r="G8" s="13">
        <f t="shared" si="2"/>
        <v>2662</v>
      </c>
      <c r="H8" s="13">
        <f t="shared" si="2"/>
        <v>1468</v>
      </c>
      <c r="I8" s="13">
        <f t="shared" si="2"/>
        <v>1861</v>
      </c>
      <c r="J8" s="13">
        <f t="shared" si="2"/>
        <v>1350</v>
      </c>
      <c r="K8" s="13">
        <f t="shared" si="2"/>
        <v>3429</v>
      </c>
      <c r="L8" s="13">
        <f t="shared" si="1"/>
        <v>31048</v>
      </c>
      <c r="M8"/>
    </row>
    <row r="9" spans="1:13" ht="17.25" customHeight="1">
      <c r="A9" s="14" t="s">
        <v>18</v>
      </c>
      <c r="B9" s="15">
        <v>1627</v>
      </c>
      <c r="C9" s="15">
        <v>1799</v>
      </c>
      <c r="D9" s="15">
        <v>6391</v>
      </c>
      <c r="E9" s="15">
        <v>4990</v>
      </c>
      <c r="F9" s="15">
        <v>5471</v>
      </c>
      <c r="G9" s="15">
        <v>2662</v>
      </c>
      <c r="H9" s="15">
        <v>1442</v>
      </c>
      <c r="I9" s="15">
        <v>1861</v>
      </c>
      <c r="J9" s="15">
        <v>1350</v>
      </c>
      <c r="K9" s="15">
        <v>3429</v>
      </c>
      <c r="L9" s="13">
        <f t="shared" si="1"/>
        <v>31022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26</v>
      </c>
      <c r="I10" s="15">
        <v>0</v>
      </c>
      <c r="J10" s="15">
        <v>0</v>
      </c>
      <c r="K10" s="15">
        <v>0</v>
      </c>
      <c r="L10" s="13">
        <f t="shared" si="1"/>
        <v>26</v>
      </c>
      <c r="M10"/>
    </row>
    <row r="11" spans="1:13" ht="17.25" customHeight="1">
      <c r="A11" s="12" t="s">
        <v>70</v>
      </c>
      <c r="B11" s="15">
        <v>17973</v>
      </c>
      <c r="C11" s="15">
        <v>26473</v>
      </c>
      <c r="D11" s="15">
        <v>82764</v>
      </c>
      <c r="E11" s="15">
        <v>66201</v>
      </c>
      <c r="F11" s="15">
        <v>82919</v>
      </c>
      <c r="G11" s="15">
        <v>33885</v>
      </c>
      <c r="H11" s="15">
        <v>21706</v>
      </c>
      <c r="I11" s="15">
        <v>34974</v>
      </c>
      <c r="J11" s="15">
        <v>21533</v>
      </c>
      <c r="K11" s="15">
        <v>61660</v>
      </c>
      <c r="L11" s="13">
        <f t="shared" si="1"/>
        <v>450088</v>
      </c>
      <c r="M11" s="60"/>
    </row>
    <row r="12" spans="1:13" ht="17.25" customHeight="1">
      <c r="A12" s="14" t="s">
        <v>82</v>
      </c>
      <c r="B12" s="15">
        <v>2765</v>
      </c>
      <c r="C12" s="15">
        <v>2486</v>
      </c>
      <c r="D12" s="15">
        <v>8719</v>
      </c>
      <c r="E12" s="15">
        <v>8415</v>
      </c>
      <c r="F12" s="15">
        <v>9015</v>
      </c>
      <c r="G12" s="15">
        <v>3972</v>
      </c>
      <c r="H12" s="15">
        <v>2706</v>
      </c>
      <c r="I12" s="15">
        <v>2162</v>
      </c>
      <c r="J12" s="15">
        <v>1745</v>
      </c>
      <c r="K12" s="15">
        <v>4527</v>
      </c>
      <c r="L12" s="13">
        <f t="shared" si="1"/>
        <v>46512</v>
      </c>
      <c r="M12" s="60"/>
    </row>
    <row r="13" spans="1:13" ht="17.25" customHeight="1">
      <c r="A13" s="14" t="s">
        <v>71</v>
      </c>
      <c r="B13" s="15">
        <f>+B11-B12</f>
        <v>15208</v>
      </c>
      <c r="C13" s="15">
        <f aca="true" t="shared" si="3" ref="C13:K13">+C11-C12</f>
        <v>23987</v>
      </c>
      <c r="D13" s="15">
        <f t="shared" si="3"/>
        <v>74045</v>
      </c>
      <c r="E13" s="15">
        <f t="shared" si="3"/>
        <v>57786</v>
      </c>
      <c r="F13" s="15">
        <f t="shared" si="3"/>
        <v>73904</v>
      </c>
      <c r="G13" s="15">
        <f t="shared" si="3"/>
        <v>29913</v>
      </c>
      <c r="H13" s="15">
        <f t="shared" si="3"/>
        <v>19000</v>
      </c>
      <c r="I13" s="15">
        <f t="shared" si="3"/>
        <v>32812</v>
      </c>
      <c r="J13" s="15">
        <f t="shared" si="3"/>
        <v>19788</v>
      </c>
      <c r="K13" s="15">
        <f t="shared" si="3"/>
        <v>57133</v>
      </c>
      <c r="L13" s="13">
        <f t="shared" si="1"/>
        <v>403576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1.245239455491294</v>
      </c>
      <c r="C18" s="22">
        <v>1.15782335624886</v>
      </c>
      <c r="D18" s="22">
        <v>1.080522085450859</v>
      </c>
      <c r="E18" s="22">
        <v>1.096711185315885</v>
      </c>
      <c r="F18" s="22">
        <v>1.245045845052651</v>
      </c>
      <c r="G18" s="22">
        <v>1.111861799046607</v>
      </c>
      <c r="H18" s="22">
        <v>1.071650241258179</v>
      </c>
      <c r="I18" s="22">
        <v>1.121212510610828</v>
      </c>
      <c r="J18" s="22">
        <v>1.317599918363514</v>
      </c>
      <c r="K18" s="22">
        <v>1.12655414770981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84</v>
      </c>
      <c r="B20" s="25">
        <f>SUM(B21:B29)</f>
        <v>213132.81</v>
      </c>
      <c r="C20" s="25">
        <f aca="true" t="shared" si="4" ref="C20:K20">SUM(C21:C29)</f>
        <v>145370.02999999997</v>
      </c>
      <c r="D20" s="25">
        <f t="shared" si="4"/>
        <v>508400.32</v>
      </c>
      <c r="E20" s="25">
        <f t="shared" si="4"/>
        <v>416830.08999999997</v>
      </c>
      <c r="F20" s="25">
        <f t="shared" si="4"/>
        <v>514232.26</v>
      </c>
      <c r="G20" s="25">
        <f t="shared" si="4"/>
        <v>212645.41</v>
      </c>
      <c r="H20" s="25">
        <f t="shared" si="4"/>
        <v>142582.64</v>
      </c>
      <c r="I20" s="25">
        <f t="shared" si="4"/>
        <v>190833.46000000002</v>
      </c>
      <c r="J20" s="25">
        <f t="shared" si="4"/>
        <v>155875.55000000002</v>
      </c>
      <c r="K20" s="25">
        <f t="shared" si="4"/>
        <v>305306.3</v>
      </c>
      <c r="L20" s="25">
        <f>SUM(B20:K20)</f>
        <v>2805208.8699999996</v>
      </c>
      <c r="M20"/>
    </row>
    <row r="21" spans="1:13" ht="17.25" customHeight="1">
      <c r="A21" s="26" t="s">
        <v>22</v>
      </c>
      <c r="B21" s="56">
        <f>ROUND((B15+B16)*B7,2)</f>
        <v>143607.24</v>
      </c>
      <c r="C21" s="56">
        <f aca="true" t="shared" si="5" ref="C21:K21">ROUND((C15+C16)*C7,2)</f>
        <v>116630.48</v>
      </c>
      <c r="D21" s="56">
        <f t="shared" si="5"/>
        <v>437742.13</v>
      </c>
      <c r="E21" s="56">
        <f t="shared" si="5"/>
        <v>354061.32</v>
      </c>
      <c r="F21" s="56">
        <f t="shared" si="5"/>
        <v>388421.02</v>
      </c>
      <c r="G21" s="56">
        <f t="shared" si="5"/>
        <v>176591.45</v>
      </c>
      <c r="H21" s="56">
        <f t="shared" si="5"/>
        <v>123343.62</v>
      </c>
      <c r="I21" s="56">
        <f t="shared" si="5"/>
        <v>162549.17</v>
      </c>
      <c r="J21" s="56">
        <f t="shared" si="5"/>
        <v>108753.75</v>
      </c>
      <c r="K21" s="56">
        <f t="shared" si="5"/>
        <v>252610.41</v>
      </c>
      <c r="L21" s="33">
        <f aca="true" t="shared" si="6" ref="L21:L29">SUM(B21:K21)</f>
        <v>2264310.59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35218.16</v>
      </c>
      <c r="C22" s="33">
        <f t="shared" si="7"/>
        <v>18407.01</v>
      </c>
      <c r="D22" s="33">
        <f t="shared" si="7"/>
        <v>35247.91</v>
      </c>
      <c r="E22" s="33">
        <f t="shared" si="7"/>
        <v>34241.69</v>
      </c>
      <c r="F22" s="33">
        <f t="shared" si="7"/>
        <v>95180.96</v>
      </c>
      <c r="G22" s="33">
        <f t="shared" si="7"/>
        <v>19753.84</v>
      </c>
      <c r="H22" s="33">
        <f t="shared" si="7"/>
        <v>8837.6</v>
      </c>
      <c r="I22" s="33">
        <f t="shared" si="7"/>
        <v>19702.99</v>
      </c>
      <c r="J22" s="33">
        <f t="shared" si="7"/>
        <v>34540.18</v>
      </c>
      <c r="K22" s="33">
        <f t="shared" si="7"/>
        <v>31968.9</v>
      </c>
      <c r="L22" s="33">
        <f t="shared" si="6"/>
        <v>333099.24000000005</v>
      </c>
      <c r="M22"/>
    </row>
    <row r="23" spans="1:13" ht="17.25" customHeight="1">
      <c r="A23" s="27" t="s">
        <v>24</v>
      </c>
      <c r="B23" s="33">
        <v>372.97</v>
      </c>
      <c r="C23" s="33">
        <v>7832.33</v>
      </c>
      <c r="D23" s="33">
        <v>29378.97</v>
      </c>
      <c r="E23" s="33">
        <v>23010.6</v>
      </c>
      <c r="F23" s="33">
        <v>24783.82</v>
      </c>
      <c r="G23" s="33">
        <v>15214.37</v>
      </c>
      <c r="H23" s="33">
        <v>7933.94</v>
      </c>
      <c r="I23" s="33">
        <v>5905.32</v>
      </c>
      <c r="J23" s="33">
        <v>8143.13</v>
      </c>
      <c r="K23" s="33">
        <v>15726.81</v>
      </c>
      <c r="L23" s="33">
        <f t="shared" si="6"/>
        <v>138302.26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547.32</v>
      </c>
      <c r="C26" s="33">
        <v>373.05</v>
      </c>
      <c r="D26" s="33">
        <v>1309.75</v>
      </c>
      <c r="E26" s="33">
        <v>1072.85</v>
      </c>
      <c r="F26" s="33">
        <v>1323.37</v>
      </c>
      <c r="G26" s="33">
        <v>547.32</v>
      </c>
      <c r="H26" s="33">
        <v>367.6</v>
      </c>
      <c r="I26" s="33">
        <v>490.14</v>
      </c>
      <c r="J26" s="33">
        <v>400.28</v>
      </c>
      <c r="K26" s="33">
        <v>786.94</v>
      </c>
      <c r="L26" s="33">
        <f t="shared" si="6"/>
        <v>7218.620000000001</v>
      </c>
      <c r="M26" s="60"/>
    </row>
    <row r="27" spans="1:13" ht="17.25" customHeight="1">
      <c r="A27" s="27" t="s">
        <v>74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375.03</v>
      </c>
      <c r="H27" s="33">
        <v>224.92</v>
      </c>
      <c r="I27" s="33">
        <v>283.54</v>
      </c>
      <c r="J27" s="33">
        <v>341.7</v>
      </c>
      <c r="K27" s="33">
        <v>460.78</v>
      </c>
      <c r="L27" s="33">
        <f t="shared" si="6"/>
        <v>4354.849999999999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104.91</v>
      </c>
      <c r="I28" s="33">
        <v>132.25</v>
      </c>
      <c r="J28" s="33">
        <v>156.41</v>
      </c>
      <c r="K28" s="33">
        <v>212.36</v>
      </c>
      <c r="L28" s="33">
        <f t="shared" si="6"/>
        <v>1998.9700000000003</v>
      </c>
      <c r="M28" s="60"/>
    </row>
    <row r="29" spans="1:13" ht="17.25" customHeight="1">
      <c r="A29" s="27" t="s">
        <v>85</v>
      </c>
      <c r="B29" s="33">
        <v>31143.64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31143.64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-114029.39</v>
      </c>
      <c r="C32" s="33">
        <f t="shared" si="8"/>
        <v>-7915.6</v>
      </c>
      <c r="D32" s="33">
        <f t="shared" si="8"/>
        <v>-28120.4</v>
      </c>
      <c r="E32" s="33">
        <f t="shared" si="8"/>
        <v>-409324.12</v>
      </c>
      <c r="F32" s="33">
        <f t="shared" si="8"/>
        <v>-24072.4</v>
      </c>
      <c r="G32" s="33">
        <f t="shared" si="8"/>
        <v>-11712.8</v>
      </c>
      <c r="H32" s="33">
        <f t="shared" si="8"/>
        <v>-12942.05</v>
      </c>
      <c r="I32" s="33">
        <f t="shared" si="8"/>
        <v>-179188.4</v>
      </c>
      <c r="J32" s="33">
        <f t="shared" si="8"/>
        <v>-5940</v>
      </c>
      <c r="K32" s="33">
        <f t="shared" si="8"/>
        <v>-15087.6</v>
      </c>
      <c r="L32" s="33">
        <f aca="true" t="shared" si="9" ref="L32:L39">SUM(B32:K32)</f>
        <v>-808332.7600000001</v>
      </c>
      <c r="M32"/>
    </row>
    <row r="33" spans="1:13" ht="18.75" customHeight="1">
      <c r="A33" s="27" t="s">
        <v>28</v>
      </c>
      <c r="B33" s="33">
        <f>B34+B35+B36+B37</f>
        <v>-7158.8</v>
      </c>
      <c r="C33" s="33">
        <f aca="true" t="shared" si="10" ref="C33:K33">C34+C35+C36+C37</f>
        <v>-7915.6</v>
      </c>
      <c r="D33" s="33">
        <f t="shared" si="10"/>
        <v>-28120.4</v>
      </c>
      <c r="E33" s="33">
        <f t="shared" si="10"/>
        <v>-21956</v>
      </c>
      <c r="F33" s="33">
        <f t="shared" si="10"/>
        <v>-24072.4</v>
      </c>
      <c r="G33" s="33">
        <f t="shared" si="10"/>
        <v>-11712.8</v>
      </c>
      <c r="H33" s="33">
        <f t="shared" si="10"/>
        <v>-6344.8</v>
      </c>
      <c r="I33" s="33">
        <f t="shared" si="10"/>
        <v>-8188.4</v>
      </c>
      <c r="J33" s="33">
        <f t="shared" si="10"/>
        <v>-5940</v>
      </c>
      <c r="K33" s="33">
        <f t="shared" si="10"/>
        <v>-15087.6</v>
      </c>
      <c r="L33" s="33">
        <f t="shared" si="9"/>
        <v>-136496.80000000002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-7158.8</v>
      </c>
      <c r="C34" s="33">
        <f t="shared" si="11"/>
        <v>-7915.6</v>
      </c>
      <c r="D34" s="33">
        <f t="shared" si="11"/>
        <v>-28120.4</v>
      </c>
      <c r="E34" s="33">
        <f t="shared" si="11"/>
        <v>-21956</v>
      </c>
      <c r="F34" s="33">
        <f t="shared" si="11"/>
        <v>-24072.4</v>
      </c>
      <c r="G34" s="33">
        <f t="shared" si="11"/>
        <v>-11712.8</v>
      </c>
      <c r="H34" s="33">
        <f t="shared" si="11"/>
        <v>-6344.8</v>
      </c>
      <c r="I34" s="33">
        <f t="shared" si="11"/>
        <v>-8188.4</v>
      </c>
      <c r="J34" s="33">
        <f t="shared" si="11"/>
        <v>-5940</v>
      </c>
      <c r="K34" s="33">
        <f t="shared" si="11"/>
        <v>-15087.6</v>
      </c>
      <c r="L34" s="33">
        <f t="shared" si="9"/>
        <v>-136496.80000000002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-387368.12</v>
      </c>
      <c r="F38" s="38">
        <f t="shared" si="12"/>
        <v>0</v>
      </c>
      <c r="G38" s="38">
        <f t="shared" si="12"/>
        <v>0</v>
      </c>
      <c r="H38" s="38">
        <f t="shared" si="12"/>
        <v>-6597.25</v>
      </c>
      <c r="I38" s="38">
        <f t="shared" si="12"/>
        <v>-171000</v>
      </c>
      <c r="J38" s="38">
        <f t="shared" si="12"/>
        <v>0</v>
      </c>
      <c r="K38" s="38">
        <f t="shared" si="12"/>
        <v>0</v>
      </c>
      <c r="L38" s="33">
        <f t="shared" si="9"/>
        <v>-671835.96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-381600</v>
      </c>
      <c r="F48" s="17">
        <v>0</v>
      </c>
      <c r="G48" s="17">
        <v>0</v>
      </c>
      <c r="H48" s="17">
        <v>0</v>
      </c>
      <c r="I48" s="17">
        <v>-171000</v>
      </c>
      <c r="J48" s="17">
        <v>0</v>
      </c>
      <c r="K48" s="17">
        <v>0</v>
      </c>
      <c r="L48" s="17">
        <f>SUM(B48:K48)</f>
        <v>-552600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99103.42</v>
      </c>
      <c r="C56" s="41">
        <f t="shared" si="16"/>
        <v>137454.42999999996</v>
      </c>
      <c r="D56" s="41">
        <f t="shared" si="16"/>
        <v>480279.92</v>
      </c>
      <c r="E56" s="41">
        <f t="shared" si="16"/>
        <v>7505.969999999972</v>
      </c>
      <c r="F56" s="41">
        <f t="shared" si="16"/>
        <v>490159.86</v>
      </c>
      <c r="G56" s="41">
        <f t="shared" si="16"/>
        <v>200932.61000000002</v>
      </c>
      <c r="H56" s="41">
        <f t="shared" si="16"/>
        <v>129640.59000000001</v>
      </c>
      <c r="I56" s="41">
        <f t="shared" si="16"/>
        <v>11645.060000000027</v>
      </c>
      <c r="J56" s="41">
        <f t="shared" si="16"/>
        <v>149935.55000000002</v>
      </c>
      <c r="K56" s="41">
        <f t="shared" si="16"/>
        <v>290218.7</v>
      </c>
      <c r="L56" s="42">
        <f t="shared" si="14"/>
        <v>1996876.1100000003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99103.42</v>
      </c>
      <c r="C62" s="41">
        <f aca="true" t="shared" si="18" ref="C62:J62">SUM(C63:C74)</f>
        <v>137454.43</v>
      </c>
      <c r="D62" s="41">
        <f t="shared" si="18"/>
        <v>480279.9191750378</v>
      </c>
      <c r="E62" s="41">
        <f t="shared" si="18"/>
        <v>7505.969926082587</v>
      </c>
      <c r="F62" s="41">
        <f t="shared" si="18"/>
        <v>490159.85706166184</v>
      </c>
      <c r="G62" s="41">
        <f t="shared" si="18"/>
        <v>200932.60728501852</v>
      </c>
      <c r="H62" s="41">
        <f t="shared" si="18"/>
        <v>129640.59012348112</v>
      </c>
      <c r="I62" s="41">
        <f>SUM(I63:I79)</f>
        <v>11645.062991646235</v>
      </c>
      <c r="J62" s="41">
        <f t="shared" si="18"/>
        <v>149935.55211481862</v>
      </c>
      <c r="K62" s="41">
        <f>SUM(K63:K76)</f>
        <v>290218.7</v>
      </c>
      <c r="L62" s="46">
        <f>SUM(B62:K62)</f>
        <v>1996876.1086777465</v>
      </c>
      <c r="M62" s="40"/>
    </row>
    <row r="63" spans="1:13" ht="18.75" customHeight="1">
      <c r="A63" s="47" t="s">
        <v>46</v>
      </c>
      <c r="B63" s="48">
        <v>99103.42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99103.42</v>
      </c>
      <c r="M63"/>
    </row>
    <row r="64" spans="1:13" ht="18.75" customHeight="1">
      <c r="A64" s="47" t="s">
        <v>55</v>
      </c>
      <c r="B64" s="17">
        <v>0</v>
      </c>
      <c r="C64" s="48">
        <v>120355.1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120355.1</v>
      </c>
      <c r="M64"/>
    </row>
    <row r="65" spans="1:13" ht="18.75" customHeight="1">
      <c r="A65" s="47" t="s">
        <v>56</v>
      </c>
      <c r="B65" s="17">
        <v>0</v>
      </c>
      <c r="C65" s="48">
        <v>17099.33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17099.33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480279.9191750378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480279.9191750378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7505.969926082587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7505.969926082587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490159.85706166184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490159.85706166184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200932.60728501852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200932.60728501852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129640.59012348112</v>
      </c>
      <c r="I70" s="17">
        <v>0</v>
      </c>
      <c r="J70" s="17">
        <v>0</v>
      </c>
      <c r="K70" s="17">
        <v>0</v>
      </c>
      <c r="L70" s="46">
        <f t="shared" si="19"/>
        <v>129640.59012348112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11645.062991646235</v>
      </c>
      <c r="J71" s="17">
        <v>0</v>
      </c>
      <c r="K71" s="17">
        <v>0</v>
      </c>
      <c r="L71" s="46">
        <f t="shared" si="19"/>
        <v>11645.062991646235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149935.55211481862</v>
      </c>
      <c r="K72" s="17">
        <v>0</v>
      </c>
      <c r="L72" s="46">
        <f t="shared" si="19"/>
        <v>149935.55211481862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139043.78</v>
      </c>
      <c r="L73" s="46">
        <f t="shared" si="19"/>
        <v>139043.78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151174.92</v>
      </c>
      <c r="L74" s="46">
        <f t="shared" si="19"/>
        <v>151174.92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2023-10-15T22:06:27Z</dcterms:modified>
  <cp:category/>
  <cp:version/>
  <cp:contentType/>
  <cp:contentStatus/>
</cp:coreProperties>
</file>