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<sst xmlns="http://schemas.openxmlformats.org/spreadsheetml/2006/main" count="87" uniqueCount="86">
  <si>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</si>
  <si>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</si>
  <si>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</si>
  <si>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</si>
  <si>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</si>
  <si>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</si>
  <si>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</si>
  <si>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</si>
  <si>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</si>
  <si>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</si>
  <si>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</si>
  <si>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</si>
  <si>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</si>
  <si>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</si>
  <si>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</si>
  <si>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</si>
  <si>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</si>
  <si>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</si>
  <si>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</si>
  <si>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</si>
  <si>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</si>
  <si>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</si>
  <si>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</si>
  <si>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</si>
  <si>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</si>
  <si>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</si>
  <si>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</si>
  <si>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</si>
  <si>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</si>
  <si>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</si>
  <si>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</si>
  <si>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</si>
  <si>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</si>
  <si>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</si>
  <si>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</si>
  <si>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</si>
  <si>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</si>
  <si>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</si>
  <si>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</si>
  <si>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</si>
  <si>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</si>
  <si>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</si>
  <si>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</si>
  <si>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</si>
  <si>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</si>
  <si>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</si>
  <si>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</si>
  <si>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</si>
  <si>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</si>
  <si>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</si>
  <si>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</si>
  <si>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</si>
  <si>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</si>
  <si>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</si>
  <si>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</si>
  <si>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</si>
  <si>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</si>
  <si>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</si>
  <si>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</si>
  <si>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</si>
  <si>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</si>
  <si>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</si>
  <si>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</si>
  <si>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</si>
  <si>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</si>
  <si>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</si>
  <si>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</si>
  <si>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</si>
  <si>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</si>
  <si>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</si>
  <si>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</si>
  <si>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</si>
  <si>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</si>
  <si>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</si>
  <si>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</si>
  <si>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</si>
  <si>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</si>
  <si>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</si>
  <si>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</si>
  <si>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</si>
  <si>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</si>
  <si>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</si>
  <si>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</si>
  <si>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01/10/23 - VENCIMENTO 06/10/23</t>
  </si>
  <si>
    <t>4. Remuneração Bruta do Operador (4.1 + 4.2 + 4.3 + 4.4 + 4.5 + 4.6 + 4.9)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</si>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</sst>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5641</v>
      </c>
      <c r="C7" s="10">
        <f aca="true" t="shared" si="0" ref="C7:K7">C8+C11</f>
        <v>9553</v>
      </c>
      <c r="D7" s="10">
        <f t="shared" si="0"/>
        <v>30465</v>
      </c>
      <c r="E7" s="10">
        <f t="shared" si="0"/>
        <v>23631</v>
      </c>
      <c r="F7" s="10">
        <f t="shared" si="0"/>
        <v>28614</v>
      </c>
      <c r="G7" s="10">
        <f t="shared" si="0"/>
        <v>12673</v>
      </c>
      <c r="H7" s="10">
        <f t="shared" si="0"/>
        <v>7569</v>
      </c>
      <c r="I7" s="10">
        <f t="shared" si="0"/>
        <v>14970</v>
      </c>
      <c r="J7" s="10">
        <f t="shared" si="0"/>
        <v>8493</v>
      </c>
      <c r="K7" s="10">
        <f t="shared" si="0"/>
        <v>26967</v>
      </c>
      <c r="L7" s="10">
        <f aca="true" t="shared" si="1" ref="L7:L13">SUM(B7:K7)</f>
        <v>168576</v>
      </c>
      <c r="M7" s="11"/>
    </row>
    <row r="8" spans="1:13" ht="17.25" customHeight="1">
      <c r="A8" s="12" t="s">
        <v>81</v>
      </c>
      <c r="B8" s="13">
        <f>B9+B10</f>
        <v>381</v>
      </c>
      <c r="C8" s="13">
        <f aca="true" t="shared" si="2" ref="C8:K8">C9+C10</f>
        <v>560</v>
      </c>
      <c r="D8" s="13">
        <f t="shared" si="2"/>
        <v>1979</v>
      </c>
      <c r="E8" s="13">
        <f t="shared" si="2"/>
        <v>1347</v>
      </c>
      <c r="F8" s="13">
        <f t="shared" si="2"/>
        <v>1652</v>
      </c>
      <c r="G8" s="13">
        <f t="shared" si="2"/>
        <v>873</v>
      </c>
      <c r="H8" s="13">
        <f t="shared" si="2"/>
        <v>461</v>
      </c>
      <c r="I8" s="13">
        <f t="shared" si="2"/>
        <v>649</v>
      </c>
      <c r="J8" s="13">
        <f t="shared" si="2"/>
        <v>438</v>
      </c>
      <c r="K8" s="13">
        <f t="shared" si="2"/>
        <v>1355</v>
      </c>
      <c r="L8" s="13">
        <f t="shared" si="1"/>
        <v>9695</v>
      </c>
      <c r="M8"/>
    </row>
    <row r="9" spans="1:13" ht="17.25" customHeight="1">
      <c r="A9" s="14" t="s">
        <v>18</v>
      </c>
      <c r="B9" s="15">
        <v>381</v>
      </c>
      <c r="C9" s="15">
        <v>560</v>
      </c>
      <c r="D9" s="15">
        <v>1979</v>
      </c>
      <c r="E9" s="15">
        <v>1347</v>
      </c>
      <c r="F9" s="15">
        <v>1652</v>
      </c>
      <c r="G9" s="15">
        <v>873</v>
      </c>
      <c r="H9" s="15">
        <v>436</v>
      </c>
      <c r="I9" s="15">
        <v>649</v>
      </c>
      <c r="J9" s="15">
        <v>438</v>
      </c>
      <c r="K9" s="15">
        <v>1355</v>
      </c>
      <c r="L9" s="13">
        <f t="shared" si="1"/>
        <v>9670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25</v>
      </c>
      <c r="I10" s="15">
        <v>0</v>
      </c>
      <c r="J10" s="15">
        <v>0</v>
      </c>
      <c r="K10" s="15">
        <v>0</v>
      </c>
      <c r="L10" s="13">
        <f t="shared" si="1"/>
        <v>25</v>
      </c>
      <c r="M10"/>
    </row>
    <row r="11" spans="1:13" ht="17.25" customHeight="1">
      <c r="A11" s="12" t="s">
        <v>70</v>
      </c>
      <c r="B11" s="15">
        <v>5260</v>
      </c>
      <c r="C11" s="15">
        <v>8993</v>
      </c>
      <c r="D11" s="15">
        <v>28486</v>
      </c>
      <c r="E11" s="15">
        <v>22284</v>
      </c>
      <c r="F11" s="15">
        <v>26962</v>
      </c>
      <c r="G11" s="15">
        <v>11800</v>
      </c>
      <c r="H11" s="15">
        <v>7108</v>
      </c>
      <c r="I11" s="15">
        <v>14321</v>
      </c>
      <c r="J11" s="15">
        <v>8055</v>
      </c>
      <c r="K11" s="15">
        <v>25612</v>
      </c>
      <c r="L11" s="13">
        <f t="shared" si="1"/>
        <v>158881</v>
      </c>
      <c r="M11" s="60"/>
    </row>
    <row r="12" spans="1:13" ht="17.25" customHeight="1">
      <c r="A12" s="14" t="s">
        <v>82</v>
      </c>
      <c r="B12" s="15">
        <v>356</v>
      </c>
      <c r="C12" s="15">
        <v>449</v>
      </c>
      <c r="D12" s="15">
        <v>1394</v>
      </c>
      <c r="E12" s="15">
        <v>1431</v>
      </c>
      <c r="F12" s="15">
        <v>1474</v>
      </c>
      <c r="G12" s="15">
        <v>661</v>
      </c>
      <c r="H12" s="15">
        <v>408</v>
      </c>
      <c r="I12" s="15">
        <v>411</v>
      </c>
      <c r="J12" s="15">
        <v>330</v>
      </c>
      <c r="K12" s="15">
        <v>898</v>
      </c>
      <c r="L12" s="13">
        <f t="shared" si="1"/>
        <v>7812</v>
      </c>
      <c r="M12" s="60"/>
    </row>
    <row r="13" spans="1:13" ht="17.25" customHeight="1">
      <c r="A13" s="14" t="s">
        <v>71</v>
      </c>
      <c r="B13" s="15">
        <f>+B11-B12</f>
        <v>4904</v>
      </c>
      <c r="C13" s="15">
        <f aca="true" t="shared" si="3" ref="C13:K13">+C11-C12</f>
        <v>8544</v>
      </c>
      <c r="D13" s="15">
        <f t="shared" si="3"/>
        <v>27092</v>
      </c>
      <c r="E13" s="15">
        <f t="shared" si="3"/>
        <v>20853</v>
      </c>
      <c r="F13" s="15">
        <f t="shared" si="3"/>
        <v>25488</v>
      </c>
      <c r="G13" s="15">
        <f t="shared" si="3"/>
        <v>11139</v>
      </c>
      <c r="H13" s="15">
        <f t="shared" si="3"/>
        <v>6700</v>
      </c>
      <c r="I13" s="15">
        <f t="shared" si="3"/>
        <v>13910</v>
      </c>
      <c r="J13" s="15">
        <f t="shared" si="3"/>
        <v>7725</v>
      </c>
      <c r="K13" s="15">
        <f t="shared" si="3"/>
        <v>24714</v>
      </c>
      <c r="L13" s="13">
        <f t="shared" si="1"/>
        <v>151069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1.282053746099651</v>
      </c>
      <c r="C18" s="22">
        <v>1.221921573380772</v>
      </c>
      <c r="D18" s="22">
        <v>1.097528514123944</v>
      </c>
      <c r="E18" s="22">
        <v>1.139284844921567</v>
      </c>
      <c r="F18" s="22">
        <v>1.313883573597963</v>
      </c>
      <c r="G18" s="22">
        <v>1.160873147680328</v>
      </c>
      <c r="H18" s="22">
        <v>1.122028059364404</v>
      </c>
      <c r="I18" s="22">
        <v>1.19014214037672</v>
      </c>
      <c r="J18" s="22">
        <v>1.378356113251589</v>
      </c>
      <c r="K18" s="22">
        <v>1.181108535993869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84</v>
      </c>
      <c r="B20" s="25">
        <f>SUM(B21:B29)</f>
        <v>87347.29000000001</v>
      </c>
      <c r="C20" s="25">
        <f aca="true" t="shared" si="4" ref="C20:K20">SUM(C21:C29)</f>
        <v>58724.990000000005</v>
      </c>
      <c r="D20" s="25">
        <f t="shared" si="4"/>
        <v>197494.24000000005</v>
      </c>
      <c r="E20" s="25">
        <f t="shared" si="4"/>
        <v>162188.66999999998</v>
      </c>
      <c r="F20" s="25">
        <f t="shared" si="4"/>
        <v>196071.36000000002</v>
      </c>
      <c r="G20" s="25">
        <f t="shared" si="4"/>
        <v>87156.11999999998</v>
      </c>
      <c r="H20" s="25">
        <f t="shared" si="4"/>
        <v>55717.41000000001</v>
      </c>
      <c r="I20" s="25">
        <f t="shared" si="4"/>
        <v>87249.69999999998</v>
      </c>
      <c r="J20" s="25">
        <f t="shared" si="4"/>
        <v>68360.68000000001</v>
      </c>
      <c r="K20" s="25">
        <f t="shared" si="4"/>
        <v>143879.12999999998</v>
      </c>
      <c r="L20" s="25">
        <f>SUM(B20:K20)</f>
        <v>1144189.59</v>
      </c>
      <c r="M20"/>
    </row>
    <row r="21" spans="1:13" ht="17.25" customHeight="1">
      <c r="A21" s="26" t="s">
        <v>22</v>
      </c>
      <c r="B21" s="56">
        <f>ROUND((B15+B16)*B7,2)</f>
        <v>41331.04</v>
      </c>
      <c r="C21" s="56">
        <f aca="true" t="shared" si="5" ref="C21:K21">ROUND((C15+C16)*C7,2)</f>
        <v>39408.99</v>
      </c>
      <c r="D21" s="56">
        <f t="shared" si="5"/>
        <v>149580.1</v>
      </c>
      <c r="E21" s="56">
        <f t="shared" si="5"/>
        <v>117526.42</v>
      </c>
      <c r="F21" s="56">
        <f t="shared" si="5"/>
        <v>125741.36</v>
      </c>
      <c r="G21" s="56">
        <f t="shared" si="5"/>
        <v>61234.67</v>
      </c>
      <c r="H21" s="56">
        <f t="shared" si="5"/>
        <v>40286</v>
      </c>
      <c r="I21" s="56">
        <f t="shared" si="5"/>
        <v>66061.11</v>
      </c>
      <c r="J21" s="56">
        <f t="shared" si="5"/>
        <v>40363.83</v>
      </c>
      <c r="K21" s="56">
        <f t="shared" si="5"/>
        <v>104658.93</v>
      </c>
      <c r="L21" s="33">
        <f aca="true" t="shared" si="6" ref="L21:L29">SUM(B21:K21)</f>
        <v>786192.45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11657.57</v>
      </c>
      <c r="C22" s="33">
        <f t="shared" si="7"/>
        <v>8745.71</v>
      </c>
      <c r="D22" s="33">
        <f t="shared" si="7"/>
        <v>14588.32</v>
      </c>
      <c r="E22" s="33">
        <f t="shared" si="7"/>
        <v>16369.65</v>
      </c>
      <c r="F22" s="33">
        <f t="shared" si="7"/>
        <v>39468.15</v>
      </c>
      <c r="G22" s="33">
        <f t="shared" si="7"/>
        <v>9851.01</v>
      </c>
      <c r="H22" s="33">
        <f t="shared" si="7"/>
        <v>4916.02</v>
      </c>
      <c r="I22" s="33">
        <f t="shared" si="7"/>
        <v>12561</v>
      </c>
      <c r="J22" s="33">
        <f t="shared" si="7"/>
        <v>15271.9</v>
      </c>
      <c r="K22" s="33">
        <f t="shared" si="7"/>
        <v>18954.63</v>
      </c>
      <c r="L22" s="33">
        <f t="shared" si="6"/>
        <v>152383.96</v>
      </c>
      <c r="M22"/>
    </row>
    <row r="23" spans="1:13" ht="17.25" customHeight="1">
      <c r="A23" s="27" t="s">
        <v>24</v>
      </c>
      <c r="B23" s="33">
        <v>435.13</v>
      </c>
      <c r="C23" s="33">
        <v>8080.97</v>
      </c>
      <c r="D23" s="33">
        <v>27389.81</v>
      </c>
      <c r="E23" s="33">
        <v>22852.36</v>
      </c>
      <c r="F23" s="33">
        <v>25132.48</v>
      </c>
      <c r="G23" s="33">
        <v>14995.58</v>
      </c>
      <c r="H23" s="33">
        <v>8072.41</v>
      </c>
      <c r="I23" s="33">
        <v>5905.32</v>
      </c>
      <c r="J23" s="33">
        <v>8267.45</v>
      </c>
      <c r="K23" s="33">
        <v>15167.36</v>
      </c>
      <c r="L23" s="33">
        <f t="shared" si="6"/>
        <v>136298.87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536.43</v>
      </c>
      <c r="C26" s="33">
        <v>362.16</v>
      </c>
      <c r="D26" s="33">
        <v>1214.45</v>
      </c>
      <c r="E26" s="33">
        <v>996.61</v>
      </c>
      <c r="F26" s="33">
        <v>1206.28</v>
      </c>
      <c r="G26" s="33">
        <v>536.43</v>
      </c>
      <c r="H26" s="33">
        <v>343.1</v>
      </c>
      <c r="I26" s="33">
        <v>536.43</v>
      </c>
      <c r="J26" s="33">
        <v>419.34</v>
      </c>
      <c r="K26" s="33">
        <v>884.97</v>
      </c>
      <c r="L26" s="33">
        <f t="shared" si="6"/>
        <v>7036.200000000002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375.03</v>
      </c>
      <c r="H27" s="33">
        <v>224.92</v>
      </c>
      <c r="I27" s="33">
        <v>283.54</v>
      </c>
      <c r="J27" s="33">
        <v>341.65</v>
      </c>
      <c r="K27" s="33">
        <v>460.78</v>
      </c>
      <c r="L27" s="33">
        <f t="shared" si="6"/>
        <v>4354.8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104.91</v>
      </c>
      <c r="I28" s="33">
        <v>132.25</v>
      </c>
      <c r="J28" s="33">
        <v>156.41</v>
      </c>
      <c r="K28" s="33">
        <v>212.36</v>
      </c>
      <c r="L28" s="33">
        <f t="shared" si="6"/>
        <v>1998.9700000000003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23453.010000000002</v>
      </c>
      <c r="C32" s="33">
        <f t="shared" si="8"/>
        <v>93536</v>
      </c>
      <c r="D32" s="33">
        <f t="shared" si="8"/>
        <v>331292.4</v>
      </c>
      <c r="E32" s="33">
        <f t="shared" si="8"/>
        <v>-113294.92</v>
      </c>
      <c r="F32" s="33">
        <f t="shared" si="8"/>
        <v>343731.2</v>
      </c>
      <c r="G32" s="33">
        <f t="shared" si="8"/>
        <v>136158.8</v>
      </c>
      <c r="H32" s="33">
        <f t="shared" si="8"/>
        <v>96081.6</v>
      </c>
      <c r="I32" s="33">
        <f t="shared" si="8"/>
        <v>-61855.6</v>
      </c>
      <c r="J32" s="33">
        <f t="shared" si="8"/>
        <v>90072.8</v>
      </c>
      <c r="K32" s="33">
        <f t="shared" si="8"/>
        <v>179038</v>
      </c>
      <c r="L32" s="33">
        <f aca="true" t="shared" si="9" ref="L32:L39">SUM(B32:K32)</f>
        <v>1118213.29</v>
      </c>
      <c r="M32"/>
    </row>
    <row r="33" spans="1:13" ht="18.75" customHeight="1">
      <c r="A33" s="27" t="s">
        <v>28</v>
      </c>
      <c r="B33" s="33">
        <f>B34+B35+B36+B37</f>
        <v>-1676.4</v>
      </c>
      <c r="C33" s="33">
        <f aca="true" t="shared" si="10" ref="C33:K33">C34+C35+C36+C37</f>
        <v>-2464</v>
      </c>
      <c r="D33" s="33">
        <f t="shared" si="10"/>
        <v>-8707.6</v>
      </c>
      <c r="E33" s="33">
        <f t="shared" si="10"/>
        <v>-5926.8</v>
      </c>
      <c r="F33" s="33">
        <f t="shared" si="10"/>
        <v>-7268.8</v>
      </c>
      <c r="G33" s="33">
        <f t="shared" si="10"/>
        <v>-3841.2</v>
      </c>
      <c r="H33" s="33">
        <f t="shared" si="10"/>
        <v>-1918.4</v>
      </c>
      <c r="I33" s="33">
        <f t="shared" si="10"/>
        <v>-2855.6</v>
      </c>
      <c r="J33" s="33">
        <f t="shared" si="10"/>
        <v>-1927.2</v>
      </c>
      <c r="K33" s="33">
        <f t="shared" si="10"/>
        <v>-5962</v>
      </c>
      <c r="L33" s="33">
        <f t="shared" si="9"/>
        <v>-42548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-1676.4</v>
      </c>
      <c r="C34" s="33">
        <f t="shared" si="11"/>
        <v>-2464</v>
      </c>
      <c r="D34" s="33">
        <f t="shared" si="11"/>
        <v>-8707.6</v>
      </c>
      <c r="E34" s="33">
        <f t="shared" si="11"/>
        <v>-5926.8</v>
      </c>
      <c r="F34" s="33">
        <f t="shared" si="11"/>
        <v>-7268.8</v>
      </c>
      <c r="G34" s="33">
        <f t="shared" si="11"/>
        <v>-3841.2</v>
      </c>
      <c r="H34" s="33">
        <f t="shared" si="11"/>
        <v>-1918.4</v>
      </c>
      <c r="I34" s="33">
        <f t="shared" si="11"/>
        <v>-2855.6</v>
      </c>
      <c r="J34" s="33">
        <f t="shared" si="11"/>
        <v>-1927.2</v>
      </c>
      <c r="K34" s="33">
        <f t="shared" si="11"/>
        <v>-5962</v>
      </c>
      <c r="L34" s="33">
        <f t="shared" si="9"/>
        <v>-42548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25129.410000000003</v>
      </c>
      <c r="C38" s="38">
        <f aca="true" t="shared" si="12" ref="C38:K38">SUM(C39:C50)</f>
        <v>96000</v>
      </c>
      <c r="D38" s="38">
        <f t="shared" si="12"/>
        <v>340000</v>
      </c>
      <c r="E38" s="38">
        <f t="shared" si="12"/>
        <v>-107368.12</v>
      </c>
      <c r="F38" s="38">
        <f t="shared" si="12"/>
        <v>351000</v>
      </c>
      <c r="G38" s="38">
        <f t="shared" si="12"/>
        <v>140000</v>
      </c>
      <c r="H38" s="38">
        <f t="shared" si="12"/>
        <v>98000</v>
      </c>
      <c r="I38" s="38">
        <f t="shared" si="12"/>
        <v>-59000</v>
      </c>
      <c r="J38" s="38">
        <f t="shared" si="12"/>
        <v>92000</v>
      </c>
      <c r="K38" s="38">
        <f t="shared" si="12"/>
        <v>185000</v>
      </c>
      <c r="L38" s="33">
        <f t="shared" si="9"/>
        <v>1160761.29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-31058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33">
        <v>132000</v>
      </c>
      <c r="C47" s="33">
        <v>96000</v>
      </c>
      <c r="D47" s="33">
        <v>340000</v>
      </c>
      <c r="E47" s="33">
        <v>280000</v>
      </c>
      <c r="F47" s="33">
        <v>351000</v>
      </c>
      <c r="G47" s="33">
        <v>140000</v>
      </c>
      <c r="H47" s="33">
        <v>98000</v>
      </c>
      <c r="I47" s="33">
        <v>112000</v>
      </c>
      <c r="J47" s="33">
        <v>92000</v>
      </c>
      <c r="K47" s="33">
        <v>185000</v>
      </c>
      <c r="L47" s="33">
        <f>SUM(B47:K47)</f>
        <v>1826000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33">
        <v>-381600</v>
      </c>
      <c r="F48" s="17">
        <v>0</v>
      </c>
      <c r="G48" s="17">
        <v>0</v>
      </c>
      <c r="H48" s="17">
        <v>0</v>
      </c>
      <c r="I48" s="33">
        <v>-171000</v>
      </c>
      <c r="J48" s="17">
        <v>0</v>
      </c>
      <c r="K48" s="17">
        <v>0</v>
      </c>
      <c r="L48" s="33">
        <f>SUM(B48:K48)</f>
        <v>-552600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110800.30000000002</v>
      </c>
      <c r="C56" s="41">
        <f t="shared" si="16"/>
        <v>152260.99</v>
      </c>
      <c r="D56" s="41">
        <f t="shared" si="16"/>
        <v>528786.6400000001</v>
      </c>
      <c r="E56" s="41">
        <f t="shared" si="16"/>
        <v>48893.749999999985</v>
      </c>
      <c r="F56" s="41">
        <f t="shared" si="16"/>
        <v>539802.56</v>
      </c>
      <c r="G56" s="41">
        <f t="shared" si="16"/>
        <v>223314.91999999998</v>
      </c>
      <c r="H56" s="41">
        <f t="shared" si="16"/>
        <v>151799.01</v>
      </c>
      <c r="I56" s="41">
        <f t="shared" si="16"/>
        <v>25394.099999999984</v>
      </c>
      <c r="J56" s="41">
        <f t="shared" si="16"/>
        <v>158433.48</v>
      </c>
      <c r="K56" s="41">
        <f t="shared" si="16"/>
        <v>322917.13</v>
      </c>
      <c r="L56" s="42">
        <f t="shared" si="14"/>
        <v>2262402.8800000004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110800.3</v>
      </c>
      <c r="C62" s="41">
        <f aca="true" t="shared" si="18" ref="C62:J62">SUM(C63:C74)</f>
        <v>152260.99</v>
      </c>
      <c r="D62" s="41">
        <f t="shared" si="18"/>
        <v>528786.6448919295</v>
      </c>
      <c r="E62" s="41">
        <f t="shared" si="18"/>
        <v>48893.74918135221</v>
      </c>
      <c r="F62" s="41">
        <f t="shared" si="18"/>
        <v>539802.55741355</v>
      </c>
      <c r="G62" s="41">
        <f t="shared" si="18"/>
        <v>223314.9241051473</v>
      </c>
      <c r="H62" s="41">
        <f t="shared" si="18"/>
        <v>151799.01239695982</v>
      </c>
      <c r="I62" s="41">
        <f>SUM(I63:I79)</f>
        <v>25394.10084599367</v>
      </c>
      <c r="J62" s="41">
        <f t="shared" si="18"/>
        <v>158433.4818326656</v>
      </c>
      <c r="K62" s="41">
        <f>SUM(K63:K76)</f>
        <v>322917.12</v>
      </c>
      <c r="L62" s="46">
        <f>SUM(B62:K62)</f>
        <v>2262402.880667598</v>
      </c>
      <c r="M62" s="40"/>
    </row>
    <row r="63" spans="1:13" ht="18.75" customHeight="1">
      <c r="A63" s="47" t="s">
        <v>46</v>
      </c>
      <c r="B63" s="48">
        <v>110800.3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110800.3</v>
      </c>
      <c r="M63"/>
    </row>
    <row r="64" spans="1:13" ht="18.75" customHeight="1">
      <c r="A64" s="47" t="s">
        <v>55</v>
      </c>
      <c r="B64" s="17">
        <v>0</v>
      </c>
      <c r="C64" s="48">
        <v>131492.59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131492.59</v>
      </c>
      <c r="M64"/>
    </row>
    <row r="65" spans="1:13" ht="18.75" customHeight="1">
      <c r="A65" s="47" t="s">
        <v>56</v>
      </c>
      <c r="B65" s="17">
        <v>0</v>
      </c>
      <c r="C65" s="48">
        <v>20768.4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20768.4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528786.6448919295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528786.6448919295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48893.74918135221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48893.74918135221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539802.55741355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539802.55741355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223314.9241051473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223314.9241051473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151799.01239695982</v>
      </c>
      <c r="I70" s="17">
        <v>0</v>
      </c>
      <c r="J70" s="17">
        <v>0</v>
      </c>
      <c r="K70" s="17">
        <v>0</v>
      </c>
      <c r="L70" s="46">
        <f t="shared" si="19"/>
        <v>151799.01239695982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25394.10084599367</v>
      </c>
      <c r="J71" s="17">
        <v>0</v>
      </c>
      <c r="K71" s="17">
        <v>0</v>
      </c>
      <c r="L71" s="46">
        <f t="shared" si="19"/>
        <v>25394.10084599367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158433.4818326656</v>
      </c>
      <c r="K72" s="17">
        <v>0</v>
      </c>
      <c r="L72" s="46">
        <f t="shared" si="19"/>
        <v>158433.4818326656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150317.92</v>
      </c>
      <c r="L73" s="46">
        <f t="shared" si="19"/>
        <v>150317.92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172599.2</v>
      </c>
      <c r="L74" s="46">
        <f t="shared" si="19"/>
        <v>172599.2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2023-10-08T21:51:02Z</dcterms:modified>
  <cp:category/>
  <cp:version/>
  <cp:contentType/>
  <cp:contentStatus/>
</cp:coreProperties>
</file>