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<sst xmlns="http://schemas.openxmlformats.org/spreadsheetml/2006/main" count="85" uniqueCount="84">
  <si>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</si>
  <si>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</si>
  <si>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</si>
  <si>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</si>
  <si>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</si>
  <si>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</si>
  <si>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</si>
  <si>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</si>
  <si>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</si>
  <si>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</si>
  <si>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</si>
  <si>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</si>
  <si>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</si>
  <si>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</si>
  <si>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</si>
  <si>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</si>
  <si>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</si>
  <si>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</si>
  <si>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</si>
  <si>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</si>
  <si>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</si>
  <si>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</si>
  <si>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</si>
  <si>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</si>
  <si>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</si>
  <si>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</si>
  <si>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</si>
  <si>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</si>
  <si>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</si>
  <si>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</si>
  <si>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</si>
  <si>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</si>
  <si>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</si>
  <si>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</si>
  <si>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</si>
  <si>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</si>
  <si>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</si>
  <si>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</si>
  <si>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</si>
  <si>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</si>
  <si>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</si>
  <si>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</si>
  <si>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</si>
  <si>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</si>
  <si>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</si>
  <si>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</si>
  <si>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</si>
  <si>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</si>
  <si>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</si>
  <si>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</si>
  <si>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</si>
  <si>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</si>
  <si>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</si>
  <si>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</si>
  <si>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</si>
  <si>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</si>
  <si>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</si>
  <si>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</si>
  <si>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</si>
  <si>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</si>
  <si>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</si>
  <si>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</si>
  <si>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</si>
  <si>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</si>
  <si>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</si>
  <si>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</si>
  <si>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</si>
  <si>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</si>
  <si>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</si>
  <si>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</si>
  <si>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</si>
  <si>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</si>
  <si>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</si>
  <si>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</si>
  <si>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</si>
  <si>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</si>
  <si>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</si>
  <si>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</si>
  <si>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</si>
  <si>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23/11/23 - VENCIMENTO 30/11/23</t>
  </si>
  <si>
    <t>4.9. Remuneração Veículos Elétricos</t>
  </si>
  <si>
    <t>5.3. Revisão de Remuneração pelo Transporte Coletivo ¹</t>
  </si>
  <si>
    <t xml:space="preserve"> ¹ Revisões de passageiros transportados, ar condicionado, veículos elétricos, fator de transição, rede da madrugada, arla 32, outubro/23. Total de 372.586 passageiros revisão.</t>
  </si>
  <si>
    <t xml:space="preserve">   Equipamentos embarcados de maio a outubro/23.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</si>
</sst>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348595</v>
      </c>
      <c r="C7" s="46">
        <f aca="true" t="shared" si="0" ref="C7:J7">+C8+C11</f>
        <v>284221</v>
      </c>
      <c r="D7" s="46">
        <f t="shared" si="0"/>
        <v>325225</v>
      </c>
      <c r="E7" s="46">
        <f t="shared" si="0"/>
        <v>191886</v>
      </c>
      <c r="F7" s="46">
        <f t="shared" si="0"/>
        <v>242871</v>
      </c>
      <c r="G7" s="46">
        <f t="shared" si="0"/>
        <v>223716</v>
      </c>
      <c r="H7" s="46">
        <f t="shared" si="0"/>
        <v>256923</v>
      </c>
      <c r="I7" s="46">
        <f t="shared" si="0"/>
        <v>373195</v>
      </c>
      <c r="J7" s="46">
        <f t="shared" si="0"/>
        <v>123891</v>
      </c>
      <c r="K7" s="38">
        <f aca="true" t="shared" si="1" ref="K7:K13">SUM(B7:J7)</f>
        <v>2370523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15819</v>
      </c>
      <c r="C8" s="44">
        <f t="shared" si="2"/>
        <v>15996</v>
      </c>
      <c r="D8" s="44">
        <f t="shared" si="2"/>
        <v>14304</v>
      </c>
      <c r="E8" s="44">
        <f t="shared" si="2"/>
        <v>10489</v>
      </c>
      <c r="F8" s="44">
        <f t="shared" si="2"/>
        <v>11080</v>
      </c>
      <c r="G8" s="44">
        <f t="shared" si="2"/>
        <v>5882</v>
      </c>
      <c r="H8" s="44">
        <f t="shared" si="2"/>
        <v>4592</v>
      </c>
      <c r="I8" s="44">
        <f t="shared" si="2"/>
        <v>15856</v>
      </c>
      <c r="J8" s="44">
        <f t="shared" si="2"/>
        <v>3426</v>
      </c>
      <c r="K8" s="38">
        <f t="shared" si="1"/>
        <v>97444</v>
      </c>
      <c r="L8"/>
      <c r="M8"/>
      <c r="N8"/>
    </row>
    <row r="9" spans="1:14" ht="16.5" customHeight="1">
      <c r="A9" s="22" t="s">
        <v>31</v>
      </c>
      <c r="B9" s="44">
        <v>15760</v>
      </c>
      <c r="C9" s="44">
        <v>15990</v>
      </c>
      <c r="D9" s="44">
        <v>14303</v>
      </c>
      <c r="E9" s="44">
        <v>10239</v>
      </c>
      <c r="F9" s="44">
        <v>11061</v>
      </c>
      <c r="G9" s="44">
        <v>5878</v>
      </c>
      <c r="H9" s="44">
        <v>4592</v>
      </c>
      <c r="I9" s="44">
        <v>15787</v>
      </c>
      <c r="J9" s="44">
        <v>3426</v>
      </c>
      <c r="K9" s="38">
        <f t="shared" si="1"/>
        <v>97036</v>
      </c>
      <c r="L9"/>
      <c r="M9"/>
      <c r="N9"/>
    </row>
    <row r="10" spans="1:14" ht="16.5" customHeight="1">
      <c r="A10" s="22" t="s">
        <v>30</v>
      </c>
      <c r="B10" s="44">
        <v>59</v>
      </c>
      <c r="C10" s="44">
        <v>6</v>
      </c>
      <c r="D10" s="44">
        <v>1</v>
      </c>
      <c r="E10" s="44">
        <v>250</v>
      </c>
      <c r="F10" s="44">
        <v>19</v>
      </c>
      <c r="G10" s="44">
        <v>4</v>
      </c>
      <c r="H10" s="44">
        <v>0</v>
      </c>
      <c r="I10" s="44">
        <v>69</v>
      </c>
      <c r="J10" s="44">
        <v>0</v>
      </c>
      <c r="K10" s="38">
        <f t="shared" si="1"/>
        <v>408</v>
      </c>
      <c r="L10"/>
      <c r="M10"/>
      <c r="N10"/>
    </row>
    <row r="11" spans="1:14" ht="16.5" customHeight="1">
      <c r="A11" s="43" t="s">
        <v>66</v>
      </c>
      <c r="B11" s="42">
        <v>332776</v>
      </c>
      <c r="C11" s="42">
        <v>268225</v>
      </c>
      <c r="D11" s="42">
        <v>310921</v>
      </c>
      <c r="E11" s="42">
        <v>181397</v>
      </c>
      <c r="F11" s="42">
        <v>231791</v>
      </c>
      <c r="G11" s="42">
        <v>217834</v>
      </c>
      <c r="H11" s="42">
        <v>252331</v>
      </c>
      <c r="I11" s="42">
        <v>357339</v>
      </c>
      <c r="J11" s="42">
        <v>120465</v>
      </c>
      <c r="K11" s="38">
        <f t="shared" si="1"/>
        <v>2273079</v>
      </c>
      <c r="L11" s="59"/>
      <c r="M11" s="59"/>
      <c r="N11" s="59"/>
    </row>
    <row r="12" spans="1:14" ht="16.5" customHeight="1">
      <c r="A12" s="22" t="s">
        <v>77</v>
      </c>
      <c r="B12" s="42">
        <v>21111</v>
      </c>
      <c r="C12" s="42">
        <v>18840</v>
      </c>
      <c r="D12" s="42">
        <v>21838</v>
      </c>
      <c r="E12" s="42">
        <v>15763</v>
      </c>
      <c r="F12" s="42">
        <v>12612</v>
      </c>
      <c r="G12" s="42">
        <v>11420</v>
      </c>
      <c r="H12" s="42">
        <v>11602</v>
      </c>
      <c r="I12" s="42">
        <v>17837</v>
      </c>
      <c r="J12" s="42">
        <v>5051</v>
      </c>
      <c r="K12" s="38">
        <f t="shared" si="1"/>
        <v>136074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311665</v>
      </c>
      <c r="C13" s="42">
        <f>+C11-C12</f>
        <v>249385</v>
      </c>
      <c r="D13" s="42">
        <f>+D11-D12</f>
        <v>289083</v>
      </c>
      <c r="E13" s="42">
        <f aca="true" t="shared" si="3" ref="E13:J13">+E11-E12</f>
        <v>165634</v>
      </c>
      <c r="F13" s="42">
        <f t="shared" si="3"/>
        <v>219179</v>
      </c>
      <c r="G13" s="42">
        <f t="shared" si="3"/>
        <v>206414</v>
      </c>
      <c r="H13" s="42">
        <f t="shared" si="3"/>
        <v>240729</v>
      </c>
      <c r="I13" s="42">
        <f t="shared" si="3"/>
        <v>339502</v>
      </c>
      <c r="J13" s="42">
        <f t="shared" si="3"/>
        <v>115414</v>
      </c>
      <c r="K13" s="38">
        <f t="shared" si="1"/>
        <v>2137005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1.104582084705664</v>
      </c>
      <c r="C18" s="39">
        <v>1.159239668459219</v>
      </c>
      <c r="D18" s="39">
        <v>1.1106029524013</v>
      </c>
      <c r="E18" s="39">
        <v>1.375527365677634</v>
      </c>
      <c r="F18" s="39">
        <v>1.019691356516481</v>
      </c>
      <c r="G18" s="39">
        <v>1.170052228328339</v>
      </c>
      <c r="H18" s="39">
        <v>1.171954308342176</v>
      </c>
      <c r="I18" s="39">
        <v>1.101059041327765</v>
      </c>
      <c r="J18" s="39">
        <v>1.052278391084885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1803965.0000000002</v>
      </c>
      <c r="C20" s="36">
        <f aca="true" t="shared" si="4" ref="C20:J20">SUM(C21:C30)</f>
        <v>1693100.52</v>
      </c>
      <c r="D20" s="36">
        <f t="shared" si="4"/>
        <v>2051290.5899999999</v>
      </c>
      <c r="E20" s="36">
        <f t="shared" si="4"/>
        <v>1311299.1099999999</v>
      </c>
      <c r="F20" s="36">
        <f t="shared" si="4"/>
        <v>1295204.93</v>
      </c>
      <c r="G20" s="36">
        <f t="shared" si="4"/>
        <v>1382188.53</v>
      </c>
      <c r="H20" s="36">
        <f t="shared" si="4"/>
        <v>1272573.0199999998</v>
      </c>
      <c r="I20" s="36">
        <f t="shared" si="4"/>
        <v>1804114.36</v>
      </c>
      <c r="J20" s="36">
        <f t="shared" si="4"/>
        <v>628830.64</v>
      </c>
      <c r="K20" s="36">
        <f aca="true" t="shared" si="5" ref="K20:K29">SUM(B20:J20)</f>
        <v>13242566.7</v>
      </c>
      <c r="L20"/>
      <c r="M20"/>
      <c r="N20"/>
    </row>
    <row r="21" spans="1:14" ht="16.5" customHeight="1">
      <c r="A21" s="35" t="s">
        <v>27</v>
      </c>
      <c r="B21" s="58">
        <f>ROUND((B15+B16)*B7,2)</f>
        <v>1573871.57</v>
      </c>
      <c r="C21" s="58">
        <f>ROUND((C15+C16)*C7,2)</f>
        <v>1409736.16</v>
      </c>
      <c r="D21" s="58">
        <f aca="true" t="shared" si="6" ref="D21:J21">ROUND((D15+D16)*D7,2)</f>
        <v>1788249.66</v>
      </c>
      <c r="E21" s="58">
        <f t="shared" si="6"/>
        <v>917330.21</v>
      </c>
      <c r="F21" s="58">
        <f t="shared" si="6"/>
        <v>1228708.68</v>
      </c>
      <c r="G21" s="58">
        <f t="shared" si="6"/>
        <v>1143255.87</v>
      </c>
      <c r="H21" s="58">
        <f t="shared" si="6"/>
        <v>1045419.69</v>
      </c>
      <c r="I21" s="58">
        <f t="shared" si="6"/>
        <v>1533906.09</v>
      </c>
      <c r="J21" s="58">
        <f t="shared" si="6"/>
        <v>576192.26</v>
      </c>
      <c r="K21" s="30">
        <f t="shared" si="5"/>
        <v>11216670.19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164598.77</v>
      </c>
      <c r="C22" s="30">
        <f t="shared" si="7"/>
        <v>224485.92</v>
      </c>
      <c r="D22" s="30">
        <f t="shared" si="7"/>
        <v>197785.69</v>
      </c>
      <c r="E22" s="30">
        <f t="shared" si="7"/>
        <v>344482.6</v>
      </c>
      <c r="F22" s="30">
        <f t="shared" si="7"/>
        <v>24194.94</v>
      </c>
      <c r="G22" s="30">
        <f t="shared" si="7"/>
        <v>194413.21</v>
      </c>
      <c r="H22" s="30">
        <f t="shared" si="7"/>
        <v>179764.42</v>
      </c>
      <c r="I22" s="30">
        <f t="shared" si="7"/>
        <v>155015.08</v>
      </c>
      <c r="J22" s="30">
        <f t="shared" si="7"/>
        <v>30122.4</v>
      </c>
      <c r="K22" s="30">
        <f t="shared" si="5"/>
        <v>1514863.0299999998</v>
      </c>
      <c r="L22"/>
      <c r="M22"/>
      <c r="N22"/>
    </row>
    <row r="23" spans="1:14" ht="16.5" customHeight="1">
      <c r="A23" s="18" t="s">
        <v>25</v>
      </c>
      <c r="B23" s="30">
        <v>60937.01</v>
      </c>
      <c r="C23" s="30">
        <v>52703.37</v>
      </c>
      <c r="D23" s="30">
        <v>56728.06</v>
      </c>
      <c r="E23" s="30">
        <v>42138.84</v>
      </c>
      <c r="F23" s="30">
        <v>38574.99</v>
      </c>
      <c r="G23" s="30">
        <v>40632.96</v>
      </c>
      <c r="H23" s="30">
        <v>41752.66</v>
      </c>
      <c r="I23" s="30">
        <v>70502.73</v>
      </c>
      <c r="J23" s="30">
        <v>19725.03</v>
      </c>
      <c r="K23" s="30">
        <f t="shared" si="5"/>
        <v>423695.65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1435.01</v>
      </c>
      <c r="C26" s="30">
        <v>1347.78</v>
      </c>
      <c r="D26" s="30">
        <v>1631.97</v>
      </c>
      <c r="E26" s="30">
        <v>1043.9</v>
      </c>
      <c r="F26" s="30">
        <v>1029.83</v>
      </c>
      <c r="G26" s="30">
        <v>1100.17</v>
      </c>
      <c r="H26" s="30">
        <v>1012.95</v>
      </c>
      <c r="I26" s="30">
        <v>1435.01</v>
      </c>
      <c r="J26" s="30">
        <v>500.85</v>
      </c>
      <c r="K26" s="30">
        <f t="shared" si="5"/>
        <v>10537.470000000001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926.33</v>
      </c>
      <c r="C28" s="30">
        <v>855.8</v>
      </c>
      <c r="D28" s="30">
        <v>1037.51</v>
      </c>
      <c r="E28" s="30">
        <v>600.91</v>
      </c>
      <c r="F28" s="30">
        <v>623.04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6829.710000000001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38259.18</v>
      </c>
      <c r="J29" s="30">
        <v>0</v>
      </c>
      <c r="K29" s="30">
        <f t="shared" si="5"/>
        <v>38259.18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576225.3099999999</v>
      </c>
      <c r="C32" s="30">
        <f t="shared" si="8"/>
        <v>99618.94000000002</v>
      </c>
      <c r="D32" s="30">
        <f t="shared" si="8"/>
        <v>216758.81999999995</v>
      </c>
      <c r="E32" s="30">
        <f t="shared" si="8"/>
        <v>365375.56999999995</v>
      </c>
      <c r="F32" s="30">
        <f t="shared" si="8"/>
        <v>493342.9199999999</v>
      </c>
      <c r="G32" s="30">
        <f t="shared" si="8"/>
        <v>182032.03</v>
      </c>
      <c r="H32" s="30">
        <f t="shared" si="8"/>
        <v>64380.899999999994</v>
      </c>
      <c r="I32" s="30">
        <f t="shared" si="8"/>
        <v>196033.50999999995</v>
      </c>
      <c r="J32" s="30">
        <f t="shared" si="8"/>
        <v>1965766.9</v>
      </c>
      <c r="K32" s="30">
        <f aca="true" t="shared" si="9" ref="K32:K40">SUM(B32:J32)</f>
        <v>4159534.8999999994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-107432.76999999999</v>
      </c>
      <c r="C33" s="30">
        <f t="shared" si="10"/>
        <v>-75484.7</v>
      </c>
      <c r="D33" s="30">
        <f t="shared" si="10"/>
        <v>-75827.2</v>
      </c>
      <c r="E33" s="30">
        <f t="shared" si="10"/>
        <v>-89532.29000000001</v>
      </c>
      <c r="F33" s="30">
        <f t="shared" si="10"/>
        <v>-48668.4</v>
      </c>
      <c r="G33" s="30">
        <f t="shared" si="10"/>
        <v>-51750.59</v>
      </c>
      <c r="H33" s="30">
        <f t="shared" si="10"/>
        <v>-29533.28</v>
      </c>
      <c r="I33" s="30">
        <f t="shared" si="10"/>
        <v>-84020.46</v>
      </c>
      <c r="J33" s="30">
        <f t="shared" si="10"/>
        <v>-19565.489999999998</v>
      </c>
      <c r="K33" s="30">
        <f t="shared" si="9"/>
        <v>-581815.1799999999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-69344</v>
      </c>
      <c r="C34" s="30">
        <f t="shared" si="11"/>
        <v>-70356</v>
      </c>
      <c r="D34" s="30">
        <f t="shared" si="11"/>
        <v>-62933.2</v>
      </c>
      <c r="E34" s="30">
        <f t="shared" si="11"/>
        <v>-45051.6</v>
      </c>
      <c r="F34" s="30">
        <f t="shared" si="11"/>
        <v>-48668.4</v>
      </c>
      <c r="G34" s="30">
        <f t="shared" si="11"/>
        <v>-25863.2</v>
      </c>
      <c r="H34" s="30">
        <f t="shared" si="11"/>
        <v>-20204.8</v>
      </c>
      <c r="I34" s="30">
        <f t="shared" si="11"/>
        <v>-69462.8</v>
      </c>
      <c r="J34" s="30">
        <f t="shared" si="11"/>
        <v>-15074.4</v>
      </c>
      <c r="K34" s="30">
        <f t="shared" si="9"/>
        <v>-426958.4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-38088.77</v>
      </c>
      <c r="C37" s="30">
        <v>-5128.7</v>
      </c>
      <c r="D37" s="30">
        <v>-12894</v>
      </c>
      <c r="E37" s="30">
        <v>-44480.69</v>
      </c>
      <c r="F37" s="26">
        <v>0</v>
      </c>
      <c r="G37" s="30">
        <v>-25887.39</v>
      </c>
      <c r="H37" s="30">
        <v>-9328.48</v>
      </c>
      <c r="I37" s="30">
        <v>-14557.66</v>
      </c>
      <c r="J37" s="30">
        <v>-4491.09</v>
      </c>
      <c r="K37" s="30">
        <f t="shared" si="9"/>
        <v>-154856.78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1869501.74</v>
      </c>
      <c r="K38" s="30">
        <f t="shared" si="9"/>
        <v>1845327.7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1876500</v>
      </c>
      <c r="K46" s="30">
        <f aca="true" t="shared" si="13" ref="K46:K53">SUM(B46:J46)</f>
        <v>4675500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0</v>
      </c>
      <c r="K47" s="30">
        <f t="shared" si="13"/>
        <v>-2799000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683658.08</v>
      </c>
      <c r="C50" s="17">
        <v>175103.64</v>
      </c>
      <c r="D50" s="17">
        <v>316760.06</v>
      </c>
      <c r="E50" s="17">
        <v>454907.86</v>
      </c>
      <c r="F50" s="17">
        <v>542011.32</v>
      </c>
      <c r="G50" s="17">
        <v>233782.62</v>
      </c>
      <c r="H50" s="17">
        <v>93914.18</v>
      </c>
      <c r="I50" s="17">
        <v>280053.97</v>
      </c>
      <c r="J50" s="17">
        <v>115830.65</v>
      </c>
      <c r="K50" s="30">
        <f t="shared" si="13"/>
        <v>2896022.3800000004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2380190.31</v>
      </c>
      <c r="C55" s="27">
        <f t="shared" si="15"/>
        <v>1792719.46</v>
      </c>
      <c r="D55" s="27">
        <f t="shared" si="15"/>
        <v>2268049.4099999997</v>
      </c>
      <c r="E55" s="27">
        <f t="shared" si="15"/>
        <v>1676674.6799999997</v>
      </c>
      <c r="F55" s="27">
        <f t="shared" si="15"/>
        <v>1788547.8499999999</v>
      </c>
      <c r="G55" s="27">
        <f t="shared" si="15"/>
        <v>1564220.56</v>
      </c>
      <c r="H55" s="27">
        <f t="shared" si="15"/>
        <v>1336953.9199999997</v>
      </c>
      <c r="I55" s="27">
        <f t="shared" si="15"/>
        <v>2000147.87</v>
      </c>
      <c r="J55" s="27">
        <f t="shared" si="15"/>
        <v>2594597.54</v>
      </c>
      <c r="K55" s="20">
        <f>SUM(B55:J55)</f>
        <v>17402101.599999998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2380190.3099999996</v>
      </c>
      <c r="C61" s="10">
        <f t="shared" si="17"/>
        <v>1792719.46</v>
      </c>
      <c r="D61" s="10">
        <f t="shared" si="17"/>
        <v>2268049.41</v>
      </c>
      <c r="E61" s="10">
        <f t="shared" si="17"/>
        <v>1676674.6800000002</v>
      </c>
      <c r="F61" s="10">
        <f t="shared" si="17"/>
        <v>1788547.8499999999</v>
      </c>
      <c r="G61" s="10">
        <f t="shared" si="17"/>
        <v>1564220.56</v>
      </c>
      <c r="H61" s="10">
        <f t="shared" si="17"/>
        <v>1336953.92</v>
      </c>
      <c r="I61" s="10">
        <f>SUM(I62:I74)</f>
        <v>2000147.87</v>
      </c>
      <c r="J61" s="10">
        <f t="shared" si="17"/>
        <v>2594597.54</v>
      </c>
      <c r="K61" s="5">
        <f>SUM(K62:K74)</f>
        <v>17402101.6</v>
      </c>
      <c r="L61" s="9"/>
    </row>
    <row r="62" spans="1:12" ht="16.5" customHeight="1">
      <c r="A62" s="7" t="s">
        <v>55</v>
      </c>
      <c r="B62" s="8">
        <v>2112496.84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2112496.84</v>
      </c>
      <c r="L62"/>
    </row>
    <row r="63" spans="1:12" ht="16.5" customHeight="1">
      <c r="A63" s="7" t="s">
        <v>56</v>
      </c>
      <c r="B63" s="8">
        <v>267693.47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267693.47</v>
      </c>
      <c r="L63"/>
    </row>
    <row r="64" spans="1:12" ht="16.5" customHeight="1">
      <c r="A64" s="7" t="s">
        <v>4</v>
      </c>
      <c r="B64" s="6">
        <v>0</v>
      </c>
      <c r="C64" s="8">
        <v>1792719.46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1792719.46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2268049.41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2268049.41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1676674.6800000002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1676674.6800000002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1788547.8499999999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1788547.8499999999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1564220.56</v>
      </c>
      <c r="H68" s="6">
        <v>0</v>
      </c>
      <c r="I68" s="6">
        <v>0</v>
      </c>
      <c r="J68" s="6">
        <v>0</v>
      </c>
      <c r="K68" s="5">
        <f t="shared" si="18"/>
        <v>1564220.56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1336953.92</v>
      </c>
      <c r="I69" s="6">
        <v>0</v>
      </c>
      <c r="J69" s="6">
        <v>0</v>
      </c>
      <c r="K69" s="5">
        <f t="shared" si="18"/>
        <v>1336953.92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755610.64</v>
      </c>
      <c r="J71" s="6">
        <v>0</v>
      </c>
      <c r="K71" s="5">
        <f t="shared" si="18"/>
        <v>755610.64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1244537.23</v>
      </c>
      <c r="J72" s="6">
        <v>0</v>
      </c>
      <c r="K72" s="5">
        <f t="shared" si="18"/>
        <v>1244537.23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2594597.54</v>
      </c>
      <c r="K73" s="5">
        <f t="shared" si="18"/>
        <v>2594597.54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>
      <c r="A77" s="57" t="s">
        <v>83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2023-11-29T19:07:05Z</dcterms:modified>
  <cp:category/>
  <cp:version/>
  <cp:contentType/>
  <cp:contentStatus/>
</cp:coreProperties>
</file>