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<sst xmlns="http://schemas.openxmlformats.org/spreadsheetml/2006/main" count="83" uniqueCount="82">
  <si>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</si>
  <si>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</si>
  <si>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</si>
  <si>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</si>
  <si>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</si>
  <si>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</si>
  <si>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</si>
  <si>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</si>
  <si>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</si>
  <si>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</si>
  <si>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</si>
  <si>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</si>
  <si>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</si>
  <si>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</si>
  <si>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</si>
  <si>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</si>
  <si>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</si>
  <si>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</si>
  <si>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</si>
  <si>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</si>
  <si>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</si>
  <si>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</si>
  <si>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</si>
  <si>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</si>
  <si>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</si>
  <si>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</si>
  <si>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</si>
  <si>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</si>
  <si>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</si>
  <si>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</si>
  <si>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</si>
  <si>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</si>
  <si>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</si>
  <si>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</si>
  <si>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</si>
  <si>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</si>
  <si>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</si>
  <si>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</si>
  <si>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</si>
  <si>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</si>
  <si>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</si>
  <si>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</si>
  <si>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</si>
  <si>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</si>
  <si>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</si>
  <si>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</si>
  <si>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</si>
  <si>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</si>
  <si>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</si>
  <si>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</si>
  <si>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</si>
  <si>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</si>
  <si>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</si>
  <si>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</si>
  <si>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</si>
  <si>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</si>
  <si>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</si>
  <si>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</si>
  <si>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</si>
  <si>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</si>
  <si>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</si>
  <si>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</si>
  <si>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</si>
  <si>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</si>
  <si>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</si>
  <si>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</si>
  <si>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</si>
  <si>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</si>
  <si>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</si>
  <si>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</si>
  <si>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</si>
  <si>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</si>
  <si>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</si>
  <si>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</si>
  <si>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</si>
  <si>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</si>
  <si>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</si>
  <si>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</si>
  <si>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</si>
  <si>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4. Remuneração Bruta do Operador (4.1 + 4.2 +....+ 4.9)</t>
  </si>
  <si>
    <t>OPERAÇÃO 07/11/23 - VENCIMENTO 14/11/23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</si>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</sst>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359026</v>
      </c>
      <c r="C7" s="46">
        <f aca="true" t="shared" si="0" ref="C7:J7">+C8+C11</f>
        <v>292317</v>
      </c>
      <c r="D7" s="46">
        <f t="shared" si="0"/>
        <v>344670</v>
      </c>
      <c r="E7" s="46">
        <f t="shared" si="0"/>
        <v>200656</v>
      </c>
      <c r="F7" s="46">
        <f t="shared" si="0"/>
        <v>246822</v>
      </c>
      <c r="G7" s="46">
        <f t="shared" si="0"/>
        <v>235591</v>
      </c>
      <c r="H7" s="46">
        <f t="shared" si="0"/>
        <v>260889</v>
      </c>
      <c r="I7" s="46">
        <f t="shared" si="0"/>
        <v>377431</v>
      </c>
      <c r="J7" s="46">
        <f t="shared" si="0"/>
        <v>125579</v>
      </c>
      <c r="K7" s="38">
        <f aca="true" t="shared" si="1" ref="K7:K13">SUM(B7:J7)</f>
        <v>2442981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16005</v>
      </c>
      <c r="C8" s="44">
        <f t="shared" si="2"/>
        <v>15992</v>
      </c>
      <c r="D8" s="44">
        <f t="shared" si="2"/>
        <v>14707</v>
      </c>
      <c r="E8" s="44">
        <f t="shared" si="2"/>
        <v>11170</v>
      </c>
      <c r="F8" s="44">
        <f t="shared" si="2"/>
        <v>11319</v>
      </c>
      <c r="G8" s="44">
        <f t="shared" si="2"/>
        <v>5862</v>
      </c>
      <c r="H8" s="44">
        <f t="shared" si="2"/>
        <v>4772</v>
      </c>
      <c r="I8" s="44">
        <f t="shared" si="2"/>
        <v>15953</v>
      </c>
      <c r="J8" s="44">
        <f t="shared" si="2"/>
        <v>3456</v>
      </c>
      <c r="K8" s="38">
        <f t="shared" si="1"/>
        <v>99236</v>
      </c>
      <c r="L8"/>
      <c r="M8"/>
      <c r="N8"/>
    </row>
    <row r="9" spans="1:14" ht="16.5" customHeight="1">
      <c r="A9" s="22" t="s">
        <v>32</v>
      </c>
      <c r="B9" s="44">
        <v>15928</v>
      </c>
      <c r="C9" s="44">
        <v>15988</v>
      </c>
      <c r="D9" s="44">
        <v>14707</v>
      </c>
      <c r="E9" s="44">
        <v>10900</v>
      </c>
      <c r="F9" s="44">
        <v>11308</v>
      </c>
      <c r="G9" s="44">
        <v>5861</v>
      </c>
      <c r="H9" s="44">
        <v>4772</v>
      </c>
      <c r="I9" s="44">
        <v>15873</v>
      </c>
      <c r="J9" s="44">
        <v>3456</v>
      </c>
      <c r="K9" s="38">
        <f t="shared" si="1"/>
        <v>98793</v>
      </c>
      <c r="L9"/>
      <c r="M9"/>
      <c r="N9"/>
    </row>
    <row r="10" spans="1:14" ht="16.5" customHeight="1">
      <c r="A10" s="22" t="s">
        <v>31</v>
      </c>
      <c r="B10" s="44">
        <v>77</v>
      </c>
      <c r="C10" s="44">
        <v>4</v>
      </c>
      <c r="D10" s="44">
        <v>0</v>
      </c>
      <c r="E10" s="44">
        <v>270</v>
      </c>
      <c r="F10" s="44">
        <v>11</v>
      </c>
      <c r="G10" s="44">
        <v>1</v>
      </c>
      <c r="H10" s="44">
        <v>0</v>
      </c>
      <c r="I10" s="44">
        <v>80</v>
      </c>
      <c r="J10" s="44">
        <v>0</v>
      </c>
      <c r="K10" s="38">
        <f t="shared" si="1"/>
        <v>443</v>
      </c>
      <c r="L10"/>
      <c r="M10"/>
      <c r="N10"/>
    </row>
    <row r="11" spans="1:14" ht="16.5" customHeight="1">
      <c r="A11" s="43" t="s">
        <v>67</v>
      </c>
      <c r="B11" s="42">
        <v>343021</v>
      </c>
      <c r="C11" s="42">
        <v>276325</v>
      </c>
      <c r="D11" s="42">
        <v>329963</v>
      </c>
      <c r="E11" s="42">
        <v>189486</v>
      </c>
      <c r="F11" s="42">
        <v>235503</v>
      </c>
      <c r="G11" s="42">
        <v>229729</v>
      </c>
      <c r="H11" s="42">
        <v>256117</v>
      </c>
      <c r="I11" s="42">
        <v>361478</v>
      </c>
      <c r="J11" s="42">
        <v>122123</v>
      </c>
      <c r="K11" s="38">
        <f t="shared" si="1"/>
        <v>2343745</v>
      </c>
      <c r="L11" s="59"/>
      <c r="M11" s="59"/>
      <c r="N11" s="59"/>
    </row>
    <row r="12" spans="1:14" ht="16.5" customHeight="1">
      <c r="A12" s="22" t="s">
        <v>78</v>
      </c>
      <c r="B12" s="42">
        <v>24969</v>
      </c>
      <c r="C12" s="42">
        <v>21661</v>
      </c>
      <c r="D12" s="42">
        <v>26636</v>
      </c>
      <c r="E12" s="42">
        <v>18556</v>
      </c>
      <c r="F12" s="42">
        <v>14475</v>
      </c>
      <c r="G12" s="42">
        <v>13812</v>
      </c>
      <c r="H12" s="42">
        <v>13401</v>
      </c>
      <c r="I12" s="42">
        <v>20182</v>
      </c>
      <c r="J12" s="42">
        <v>5400</v>
      </c>
      <c r="K12" s="38">
        <f t="shared" si="1"/>
        <v>159092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318052</v>
      </c>
      <c r="C13" s="42">
        <f>+C11-C12</f>
        <v>254664</v>
      </c>
      <c r="D13" s="42">
        <f>+D11-D12</f>
        <v>303327</v>
      </c>
      <c r="E13" s="42">
        <f aca="true" t="shared" si="3" ref="E13:J13">+E11-E12</f>
        <v>170930</v>
      </c>
      <c r="F13" s="42">
        <f t="shared" si="3"/>
        <v>221028</v>
      </c>
      <c r="G13" s="42">
        <f t="shared" si="3"/>
        <v>215917</v>
      </c>
      <c r="H13" s="42">
        <f t="shared" si="3"/>
        <v>242716</v>
      </c>
      <c r="I13" s="42">
        <f t="shared" si="3"/>
        <v>341296</v>
      </c>
      <c r="J13" s="42">
        <f t="shared" si="3"/>
        <v>116723</v>
      </c>
      <c r="K13" s="38">
        <f t="shared" si="1"/>
        <v>2184653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1.109875665274293</v>
      </c>
      <c r="C18" s="39">
        <v>1.161651036524245</v>
      </c>
      <c r="D18" s="39">
        <v>1.116736838831967</v>
      </c>
      <c r="E18" s="39">
        <v>1.353552600345843</v>
      </c>
      <c r="F18" s="39">
        <v>1.045141934883421</v>
      </c>
      <c r="G18" s="39">
        <v>1.175092808768725</v>
      </c>
      <c r="H18" s="39">
        <v>1.221723024707182</v>
      </c>
      <c r="I18" s="39">
        <v>1.125442456012178</v>
      </c>
      <c r="J18" s="39">
        <v>1.061954156416966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79</v>
      </c>
      <c r="B20" s="36">
        <f>SUM(B21:B30)</f>
        <v>1864688.4700000002</v>
      </c>
      <c r="C20" s="36">
        <f aca="true" t="shared" si="4" ref="C20:J20">SUM(C21:C30)</f>
        <v>1743307.5300000003</v>
      </c>
      <c r="D20" s="36">
        <f t="shared" si="4"/>
        <v>2186069.5099999993</v>
      </c>
      <c r="E20" s="36">
        <f t="shared" si="4"/>
        <v>1348476.9499999995</v>
      </c>
      <c r="F20" s="36">
        <f t="shared" si="4"/>
        <v>1348469.15</v>
      </c>
      <c r="G20" s="36">
        <f t="shared" si="4"/>
        <v>1460755.02</v>
      </c>
      <c r="H20" s="36">
        <f t="shared" si="4"/>
        <v>1346284.34</v>
      </c>
      <c r="I20" s="36">
        <f t="shared" si="4"/>
        <v>1861508.22</v>
      </c>
      <c r="J20" s="36">
        <f t="shared" si="4"/>
        <v>642762.55</v>
      </c>
      <c r="K20" s="36">
        <f aca="true" t="shared" si="5" ref="K20:K29">SUM(B20:J20)</f>
        <v>13802321.74</v>
      </c>
      <c r="L20"/>
      <c r="M20"/>
      <c r="N20"/>
    </row>
    <row r="21" spans="1:14" ht="16.5" customHeight="1">
      <c r="A21" s="35" t="s">
        <v>28</v>
      </c>
      <c r="B21" s="58">
        <f>ROUND((B15+B16)*B7,2)</f>
        <v>1620966.49</v>
      </c>
      <c r="C21" s="58">
        <f>ROUND((C15+C16)*C7,2)</f>
        <v>1449892.32</v>
      </c>
      <c r="D21" s="58">
        <f aca="true" t="shared" si="6" ref="D21:J21">ROUND((D15+D16)*D7,2)</f>
        <v>1895168</v>
      </c>
      <c r="E21" s="58">
        <f t="shared" si="6"/>
        <v>959256.07</v>
      </c>
      <c r="F21" s="58">
        <f t="shared" si="6"/>
        <v>1248697.18</v>
      </c>
      <c r="G21" s="58">
        <f t="shared" si="6"/>
        <v>1203940.69</v>
      </c>
      <c r="H21" s="58">
        <f t="shared" si="6"/>
        <v>1061557.34</v>
      </c>
      <c r="I21" s="58">
        <f t="shared" si="6"/>
        <v>1551316.9</v>
      </c>
      <c r="J21" s="58">
        <f t="shared" si="6"/>
        <v>584042.81</v>
      </c>
      <c r="K21" s="30">
        <f t="shared" si="5"/>
        <v>11574837.8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178104.77</v>
      </c>
      <c r="C22" s="30">
        <f t="shared" si="7"/>
        <v>234376.6</v>
      </c>
      <c r="D22" s="30">
        <f t="shared" si="7"/>
        <v>221235.92</v>
      </c>
      <c r="E22" s="30">
        <f t="shared" si="7"/>
        <v>339147.48</v>
      </c>
      <c r="F22" s="30">
        <f t="shared" si="7"/>
        <v>56368.61</v>
      </c>
      <c r="G22" s="30">
        <f t="shared" si="7"/>
        <v>210801.36</v>
      </c>
      <c r="H22" s="30">
        <f t="shared" si="7"/>
        <v>235371.7</v>
      </c>
      <c r="I22" s="30">
        <f t="shared" si="7"/>
        <v>194601</v>
      </c>
      <c r="J22" s="30">
        <f t="shared" si="7"/>
        <v>36183.88</v>
      </c>
      <c r="K22" s="30">
        <f t="shared" si="5"/>
        <v>1706191.3199999998</v>
      </c>
      <c r="L22"/>
      <c r="M22"/>
      <c r="N22"/>
    </row>
    <row r="23" spans="1:14" ht="16.5" customHeight="1">
      <c r="A23" s="18" t="s">
        <v>26</v>
      </c>
      <c r="B23" s="30">
        <v>61068</v>
      </c>
      <c r="C23" s="30">
        <v>52877.61</v>
      </c>
      <c r="D23" s="30">
        <v>61099.02</v>
      </c>
      <c r="E23" s="30">
        <v>42741.92</v>
      </c>
      <c r="F23" s="30">
        <v>39674.65</v>
      </c>
      <c r="G23" s="30">
        <v>42109.59</v>
      </c>
      <c r="H23" s="30">
        <v>43702.17</v>
      </c>
      <c r="I23" s="30">
        <v>70953.23</v>
      </c>
      <c r="J23" s="30">
        <v>19753.35</v>
      </c>
      <c r="K23" s="30">
        <f t="shared" si="5"/>
        <v>433979.5399999999</v>
      </c>
      <c r="L23"/>
      <c r="M23"/>
      <c r="N23"/>
    </row>
    <row r="24" spans="1:14" ht="16.5" customHeight="1">
      <c r="A24" s="18" t="s">
        <v>25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1426.57</v>
      </c>
      <c r="C26" s="30">
        <v>1333.71</v>
      </c>
      <c r="D26" s="30">
        <v>1671.36</v>
      </c>
      <c r="E26" s="30">
        <v>1032.64</v>
      </c>
      <c r="F26" s="30">
        <v>1032.64</v>
      </c>
      <c r="G26" s="30">
        <v>1117.06</v>
      </c>
      <c r="H26" s="30">
        <v>1029.83</v>
      </c>
      <c r="I26" s="30">
        <v>1423.75</v>
      </c>
      <c r="J26" s="30">
        <v>492.41</v>
      </c>
      <c r="K26" s="30">
        <f t="shared" si="5"/>
        <v>10559.97</v>
      </c>
      <c r="L26" s="59"/>
      <c r="M26" s="59"/>
      <c r="N26" s="59"/>
    </row>
    <row r="27" spans="1:14" ht="16.5" customHeight="1">
      <c r="A27" s="18" t="s">
        <v>76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244.4</v>
      </c>
      <c r="G27" s="30">
        <v>249</v>
      </c>
      <c r="H27" s="30">
        <v>246.38</v>
      </c>
      <c r="I27" s="30">
        <v>317.99</v>
      </c>
      <c r="J27" s="30">
        <v>122.2</v>
      </c>
      <c r="K27" s="30">
        <f t="shared" si="5"/>
        <v>2446.67</v>
      </c>
      <c r="L27" s="59"/>
      <c r="M27" s="59"/>
      <c r="N27" s="59"/>
    </row>
    <row r="28" spans="1:14" ht="16.5" customHeight="1">
      <c r="A28" s="18" t="s">
        <v>77</v>
      </c>
      <c r="B28" s="30">
        <v>926.33</v>
      </c>
      <c r="C28" s="30">
        <v>855.8</v>
      </c>
      <c r="D28" s="30">
        <v>1037.51</v>
      </c>
      <c r="E28" s="30">
        <v>596.19</v>
      </c>
      <c r="F28" s="30">
        <v>622.62</v>
      </c>
      <c r="G28" s="30">
        <v>708.27</v>
      </c>
      <c r="H28" s="30">
        <v>718.82</v>
      </c>
      <c r="I28" s="30">
        <v>1020.18</v>
      </c>
      <c r="J28" s="30">
        <v>338.85</v>
      </c>
      <c r="K28" s="30">
        <f t="shared" si="5"/>
        <v>6824.570000000001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38217.07</v>
      </c>
      <c r="J29" s="30">
        <v>0</v>
      </c>
      <c r="K29" s="30">
        <f t="shared" si="5"/>
        <v>38217.07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-228137.2</v>
      </c>
      <c r="C32" s="30">
        <f t="shared" si="8"/>
        <v>-121163.5</v>
      </c>
      <c r="D32" s="30">
        <f t="shared" si="8"/>
        <v>1334752.56</v>
      </c>
      <c r="E32" s="30">
        <f t="shared" si="8"/>
        <v>-181523.01</v>
      </c>
      <c r="F32" s="30">
        <f t="shared" si="8"/>
        <v>-106005.2</v>
      </c>
      <c r="G32" s="30">
        <f t="shared" si="8"/>
        <v>-199235.85</v>
      </c>
      <c r="H32" s="30">
        <f t="shared" si="8"/>
        <v>978918.31</v>
      </c>
      <c r="I32" s="30">
        <f t="shared" si="8"/>
        <v>-180836.28999999998</v>
      </c>
      <c r="J32" s="30">
        <f t="shared" si="8"/>
        <v>272672.11</v>
      </c>
      <c r="K32" s="30">
        <f aca="true" t="shared" si="9" ref="K32:K40">SUM(B32:J32)</f>
        <v>1569441.9300000002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-172887.2</v>
      </c>
      <c r="C33" s="30">
        <f t="shared" si="10"/>
        <v>-76163.5</v>
      </c>
      <c r="D33" s="30">
        <f t="shared" si="10"/>
        <v>-93823.4</v>
      </c>
      <c r="E33" s="30">
        <f t="shared" si="10"/>
        <v>-137273.01</v>
      </c>
      <c r="F33" s="30">
        <f t="shared" si="10"/>
        <v>-49755.2</v>
      </c>
      <c r="G33" s="30">
        <f t="shared" si="10"/>
        <v>-143735.85</v>
      </c>
      <c r="H33" s="30">
        <f t="shared" si="10"/>
        <v>-43581.69</v>
      </c>
      <c r="I33" s="30">
        <f t="shared" si="10"/>
        <v>-105086.29</v>
      </c>
      <c r="J33" s="30">
        <f t="shared" si="10"/>
        <v>-26079.629999999997</v>
      </c>
      <c r="K33" s="30">
        <f t="shared" si="9"/>
        <v>-848385.7699999999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-70083.2</v>
      </c>
      <c r="C34" s="30">
        <f t="shared" si="11"/>
        <v>-70347.2</v>
      </c>
      <c r="D34" s="30">
        <f t="shared" si="11"/>
        <v>-64710.8</v>
      </c>
      <c r="E34" s="30">
        <f t="shared" si="11"/>
        <v>-47960</v>
      </c>
      <c r="F34" s="30">
        <f t="shared" si="11"/>
        <v>-49755.2</v>
      </c>
      <c r="G34" s="30">
        <f t="shared" si="11"/>
        <v>-25788.4</v>
      </c>
      <c r="H34" s="30">
        <f t="shared" si="11"/>
        <v>-20996.8</v>
      </c>
      <c r="I34" s="30">
        <f t="shared" si="11"/>
        <v>-69841.2</v>
      </c>
      <c r="J34" s="30">
        <f t="shared" si="11"/>
        <v>-15206.4</v>
      </c>
      <c r="K34" s="30">
        <f t="shared" si="9"/>
        <v>-434689.20000000007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-102804</v>
      </c>
      <c r="C37" s="30">
        <v>-5816.3</v>
      </c>
      <c r="D37" s="30">
        <v>-29112.6</v>
      </c>
      <c r="E37" s="30">
        <v>-89313.01</v>
      </c>
      <c r="F37" s="26">
        <v>0</v>
      </c>
      <c r="G37" s="30">
        <v>-117947.45</v>
      </c>
      <c r="H37" s="30">
        <v>-22584.89</v>
      </c>
      <c r="I37" s="30">
        <v>-35245.09</v>
      </c>
      <c r="J37" s="30">
        <v>-10873.23</v>
      </c>
      <c r="K37" s="30">
        <f t="shared" si="9"/>
        <v>-413696.56999999995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-55250</v>
      </c>
      <c r="C38" s="27">
        <f t="shared" si="12"/>
        <v>-45000</v>
      </c>
      <c r="D38" s="27">
        <f t="shared" si="12"/>
        <v>1428575.96</v>
      </c>
      <c r="E38" s="27">
        <f t="shared" si="12"/>
        <v>-44250</v>
      </c>
      <c r="F38" s="27">
        <f t="shared" si="12"/>
        <v>-56250</v>
      </c>
      <c r="G38" s="27">
        <f t="shared" si="12"/>
        <v>-55500</v>
      </c>
      <c r="H38" s="27">
        <f t="shared" si="12"/>
        <v>1022500</v>
      </c>
      <c r="I38" s="27">
        <f t="shared" si="12"/>
        <v>-75750</v>
      </c>
      <c r="J38" s="27">
        <f t="shared" si="12"/>
        <v>298751.74</v>
      </c>
      <c r="K38" s="30">
        <f t="shared" si="9"/>
        <v>2417827.7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-24174.04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-6998.26</v>
      </c>
      <c r="K39" s="30">
        <f t="shared" si="9"/>
        <v>-31172.300000000003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3231000</v>
      </c>
      <c r="E46" s="17">
        <v>0</v>
      </c>
      <c r="F46" s="17">
        <v>0</v>
      </c>
      <c r="G46" s="17">
        <v>0</v>
      </c>
      <c r="H46" s="17">
        <v>2169000</v>
      </c>
      <c r="I46" s="17">
        <v>0</v>
      </c>
      <c r="J46" s="17">
        <v>841500</v>
      </c>
      <c r="K46" s="30">
        <f aca="true" t="shared" si="13" ref="K46:K53">SUM(B46:J46)</f>
        <v>6241500</v>
      </c>
      <c r="L46" s="24"/>
      <c r="M46"/>
      <c r="N46"/>
    </row>
    <row r="47" spans="1:14" s="23" customFormat="1" ht="16.5" customHeight="1">
      <c r="A47" s="25" t="s">
        <v>66</v>
      </c>
      <c r="B47" s="17">
        <v>-55250</v>
      </c>
      <c r="C47" s="17">
        <v>-45000</v>
      </c>
      <c r="D47" s="17">
        <v>-1778250</v>
      </c>
      <c r="E47" s="17">
        <v>-44250</v>
      </c>
      <c r="F47" s="17">
        <v>-56250</v>
      </c>
      <c r="G47" s="17">
        <v>-55500</v>
      </c>
      <c r="H47" s="17">
        <v>-1146500</v>
      </c>
      <c r="I47" s="17">
        <v>-75750</v>
      </c>
      <c r="J47" s="17">
        <v>-535750</v>
      </c>
      <c r="K47" s="30">
        <f t="shared" si="13"/>
        <v>-3792500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1636551.2700000003</v>
      </c>
      <c r="C55" s="27">
        <f t="shared" si="15"/>
        <v>1622144.0300000003</v>
      </c>
      <c r="D55" s="27">
        <f t="shared" si="15"/>
        <v>3520822.0699999994</v>
      </c>
      <c r="E55" s="27">
        <f t="shared" si="15"/>
        <v>1166953.9399999995</v>
      </c>
      <c r="F55" s="27">
        <f t="shared" si="15"/>
        <v>1242463.95</v>
      </c>
      <c r="G55" s="27">
        <f t="shared" si="15"/>
        <v>1261519.17</v>
      </c>
      <c r="H55" s="27">
        <f t="shared" si="15"/>
        <v>2325202.6500000004</v>
      </c>
      <c r="I55" s="27">
        <f t="shared" si="15"/>
        <v>1680671.93</v>
      </c>
      <c r="J55" s="27">
        <f t="shared" si="15"/>
        <v>915434.66</v>
      </c>
      <c r="K55" s="20">
        <f>SUM(B55:J55)</f>
        <v>15371763.67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1636551.27</v>
      </c>
      <c r="C61" s="10">
        <f t="shared" si="17"/>
        <v>1622144.02634139</v>
      </c>
      <c r="D61" s="10">
        <f t="shared" si="17"/>
        <v>3520822.071314918</v>
      </c>
      <c r="E61" s="10">
        <f t="shared" si="17"/>
        <v>1166953.9379020585</v>
      </c>
      <c r="F61" s="10">
        <f t="shared" si="17"/>
        <v>1242463.9466845037</v>
      </c>
      <c r="G61" s="10">
        <f t="shared" si="17"/>
        <v>1261519.1669203162</v>
      </c>
      <c r="H61" s="10">
        <f t="shared" si="17"/>
        <v>2325202.654317286</v>
      </c>
      <c r="I61" s="10">
        <f>SUM(I62:I74)</f>
        <v>1680671.9300000002</v>
      </c>
      <c r="J61" s="10">
        <f t="shared" si="17"/>
        <v>915434.6595950355</v>
      </c>
      <c r="K61" s="5">
        <f>SUM(K62:K74)</f>
        <v>15371763.663075507</v>
      </c>
      <c r="L61" s="9"/>
    </row>
    <row r="62" spans="1:12" ht="16.5" customHeight="1">
      <c r="A62" s="7" t="s">
        <v>56</v>
      </c>
      <c r="B62" s="8">
        <v>1433455.26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1433455.26</v>
      </c>
      <c r="L62"/>
    </row>
    <row r="63" spans="1:12" ht="16.5" customHeight="1">
      <c r="A63" s="7" t="s">
        <v>57</v>
      </c>
      <c r="B63" s="8">
        <v>203096.01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203096.01</v>
      </c>
      <c r="L63"/>
    </row>
    <row r="64" spans="1:12" ht="16.5" customHeight="1">
      <c r="A64" s="7" t="s">
        <v>4</v>
      </c>
      <c r="B64" s="6">
        <v>0</v>
      </c>
      <c r="C64" s="8">
        <v>1622144.02634139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1622144.02634139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3520822.071314918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3520822.071314918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1166953.9379020585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1166953.9379020585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1242463.9466845037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1242463.9466845037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1261519.1669203162</v>
      </c>
      <c r="H68" s="6">
        <v>0</v>
      </c>
      <c r="I68" s="6">
        <v>0</v>
      </c>
      <c r="J68" s="6">
        <v>0</v>
      </c>
      <c r="K68" s="5">
        <f t="shared" si="18"/>
        <v>1261519.1669203162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2325202.654317286</v>
      </c>
      <c r="I69" s="6">
        <v>0</v>
      </c>
      <c r="J69" s="6">
        <v>0</v>
      </c>
      <c r="K69" s="5">
        <f t="shared" si="18"/>
        <v>2325202.654317286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615125.93</v>
      </c>
      <c r="J71" s="6">
        <v>0</v>
      </c>
      <c r="K71" s="5">
        <f t="shared" si="18"/>
        <v>615125.93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1065546</v>
      </c>
      <c r="J72" s="6">
        <v>0</v>
      </c>
      <c r="K72" s="5">
        <f t="shared" si="18"/>
        <v>1065546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915434.6595950355</v>
      </c>
      <c r="K73" s="5">
        <f t="shared" si="18"/>
        <v>915434.6595950355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2023-11-13T16:53:40Z</dcterms:modified>
  <cp:category/>
  <cp:version/>
  <cp:contentType/>
  <cp:contentStatus/>
</cp:coreProperties>
</file>