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<sst xmlns="http://schemas.openxmlformats.org/spreadsheetml/2006/main" count="83" uniqueCount="82">
  <si>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</si>
  <si>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</si>
  <si>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</si>
  <si>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</si>
  <si>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</si>
  <si>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</si>
  <si>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</si>
  <si>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</si>
  <si>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</si>
  <si>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</si>
  <si>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</si>
  <si>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</si>
  <si>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</si>
  <si>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</si>
  <si>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</si>
  <si>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</si>
  <si>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</si>
  <si>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</si>
  <si>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</si>
  <si>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</si>
  <si>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</si>
  <si>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</si>
  <si>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</si>
  <si>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</si>
  <si>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</si>
  <si>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</si>
  <si>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</si>
  <si>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</si>
  <si>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</si>
  <si>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</si>
  <si>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</si>
  <si>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</si>
  <si>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</si>
  <si>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</si>
  <si>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</si>
  <si>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</si>
  <si>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</si>
  <si>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</si>
  <si>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</si>
  <si>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</si>
  <si>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</si>
  <si>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</si>
  <si>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</si>
  <si>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</si>
  <si>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</si>
  <si>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</si>
  <si>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</si>
  <si>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</si>
  <si>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</si>
  <si>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</si>
  <si>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</si>
  <si>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</si>
  <si>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</si>
  <si>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</si>
  <si>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</si>
  <si>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</si>
  <si>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</si>
  <si>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</si>
  <si>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</si>
  <si>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</si>
  <si>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</si>
  <si>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</si>
  <si>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</si>
  <si>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</si>
  <si>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</si>
  <si>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</si>
  <si>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</si>
  <si>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</si>
  <si>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</si>
  <si>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</si>
  <si>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</si>
  <si>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</si>
  <si>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</si>
  <si>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</si>
  <si>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</si>
  <si>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</si>
  <si>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</si>
  <si>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</si>
  <si>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</si>
  <si>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</si>
  <si>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02/11/23 - VENCIMENTO 09/11/23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</si>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</sst>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118529</v>
      </c>
      <c r="C7" s="46">
        <f aca="true" t="shared" si="0" ref="C7:J7">+C8+C11</f>
        <v>90310</v>
      </c>
      <c r="D7" s="46">
        <f t="shared" si="0"/>
        <v>132714</v>
      </c>
      <c r="E7" s="46">
        <f t="shared" si="0"/>
        <v>64773</v>
      </c>
      <c r="F7" s="46">
        <f t="shared" si="0"/>
        <v>98317</v>
      </c>
      <c r="G7" s="46">
        <f t="shared" si="0"/>
        <v>105395</v>
      </c>
      <c r="H7" s="46">
        <f t="shared" si="0"/>
        <v>109360</v>
      </c>
      <c r="I7" s="46">
        <f t="shared" si="0"/>
        <v>143867</v>
      </c>
      <c r="J7" s="46">
        <f t="shared" si="0"/>
        <v>36979</v>
      </c>
      <c r="K7" s="38">
        <f aca="true" t="shared" si="1" ref="K7:K13">SUM(B7:J7)</f>
        <v>900244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6406</v>
      </c>
      <c r="C8" s="44">
        <f t="shared" si="2"/>
        <v>5745</v>
      </c>
      <c r="D8" s="44">
        <f t="shared" si="2"/>
        <v>6846</v>
      </c>
      <c r="E8" s="44">
        <f t="shared" si="2"/>
        <v>4188</v>
      </c>
      <c r="F8" s="44">
        <f t="shared" si="2"/>
        <v>5313</v>
      </c>
      <c r="G8" s="44">
        <f t="shared" si="2"/>
        <v>3462</v>
      </c>
      <c r="H8" s="44">
        <f t="shared" si="2"/>
        <v>2415</v>
      </c>
      <c r="I8" s="44">
        <f t="shared" si="2"/>
        <v>7041</v>
      </c>
      <c r="J8" s="44">
        <f t="shared" si="2"/>
        <v>983</v>
      </c>
      <c r="K8" s="38">
        <f t="shared" si="1"/>
        <v>42399</v>
      </c>
      <c r="L8"/>
      <c r="M8"/>
      <c r="N8"/>
    </row>
    <row r="9" spans="1:14" ht="16.5" customHeight="1">
      <c r="A9" s="22" t="s">
        <v>32</v>
      </c>
      <c r="B9" s="44">
        <v>6391</v>
      </c>
      <c r="C9" s="44">
        <v>5745</v>
      </c>
      <c r="D9" s="44">
        <v>6846</v>
      </c>
      <c r="E9" s="44">
        <v>4096</v>
      </c>
      <c r="F9" s="44">
        <v>5301</v>
      </c>
      <c r="G9" s="44">
        <v>3455</v>
      </c>
      <c r="H9" s="44">
        <v>2415</v>
      </c>
      <c r="I9" s="44">
        <v>7017</v>
      </c>
      <c r="J9" s="44">
        <v>983</v>
      </c>
      <c r="K9" s="38">
        <f t="shared" si="1"/>
        <v>42249</v>
      </c>
      <c r="L9"/>
      <c r="M9"/>
      <c r="N9"/>
    </row>
    <row r="10" spans="1:14" ht="16.5" customHeight="1">
      <c r="A10" s="22" t="s">
        <v>31</v>
      </c>
      <c r="B10" s="44">
        <v>15</v>
      </c>
      <c r="C10" s="44">
        <v>0</v>
      </c>
      <c r="D10" s="44">
        <v>0</v>
      </c>
      <c r="E10" s="44">
        <v>92</v>
      </c>
      <c r="F10" s="44">
        <v>12</v>
      </c>
      <c r="G10" s="44">
        <v>7</v>
      </c>
      <c r="H10" s="44">
        <v>0</v>
      </c>
      <c r="I10" s="44">
        <v>24</v>
      </c>
      <c r="J10" s="44">
        <v>0</v>
      </c>
      <c r="K10" s="38">
        <f t="shared" si="1"/>
        <v>150</v>
      </c>
      <c r="L10"/>
      <c r="M10"/>
      <c r="N10"/>
    </row>
    <row r="11" spans="1:14" ht="16.5" customHeight="1">
      <c r="A11" s="43" t="s">
        <v>67</v>
      </c>
      <c r="B11" s="42">
        <v>112123</v>
      </c>
      <c r="C11" s="42">
        <v>84565</v>
      </c>
      <c r="D11" s="42">
        <v>125868</v>
      </c>
      <c r="E11" s="42">
        <v>60585</v>
      </c>
      <c r="F11" s="42">
        <v>93004</v>
      </c>
      <c r="G11" s="42">
        <v>101933</v>
      </c>
      <c r="H11" s="42">
        <v>106945</v>
      </c>
      <c r="I11" s="42">
        <v>136826</v>
      </c>
      <c r="J11" s="42">
        <v>35996</v>
      </c>
      <c r="K11" s="38">
        <f t="shared" si="1"/>
        <v>857845</v>
      </c>
      <c r="L11" s="59"/>
      <c r="M11" s="59"/>
      <c r="N11" s="59"/>
    </row>
    <row r="12" spans="1:14" ht="16.5" customHeight="1">
      <c r="A12" s="22" t="s">
        <v>78</v>
      </c>
      <c r="B12" s="42">
        <v>9093</v>
      </c>
      <c r="C12" s="42">
        <v>7553</v>
      </c>
      <c r="D12" s="42">
        <v>11815</v>
      </c>
      <c r="E12" s="42">
        <v>6605</v>
      </c>
      <c r="F12" s="42">
        <v>6604</v>
      </c>
      <c r="G12" s="42">
        <v>6421</v>
      </c>
      <c r="H12" s="42">
        <v>5548</v>
      </c>
      <c r="I12" s="42">
        <v>7174</v>
      </c>
      <c r="J12" s="42">
        <v>1416</v>
      </c>
      <c r="K12" s="38">
        <f t="shared" si="1"/>
        <v>62229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103030</v>
      </c>
      <c r="C13" s="42">
        <f>+C11-C12</f>
        <v>77012</v>
      </c>
      <c r="D13" s="42">
        <f>+D11-D12</f>
        <v>114053</v>
      </c>
      <c r="E13" s="42">
        <f aca="true" t="shared" si="3" ref="E13:J13">+E11-E12</f>
        <v>53980</v>
      </c>
      <c r="F13" s="42">
        <f t="shared" si="3"/>
        <v>86400</v>
      </c>
      <c r="G13" s="42">
        <f t="shared" si="3"/>
        <v>95512</v>
      </c>
      <c r="H13" s="42">
        <f t="shared" si="3"/>
        <v>101397</v>
      </c>
      <c r="I13" s="42">
        <f t="shared" si="3"/>
        <v>129652</v>
      </c>
      <c r="J13" s="42">
        <f t="shared" si="3"/>
        <v>34580</v>
      </c>
      <c r="K13" s="38">
        <f t="shared" si="1"/>
        <v>795616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1.084019950557914</v>
      </c>
      <c r="C18" s="39">
        <v>1.120619923289008</v>
      </c>
      <c r="D18" s="39">
        <v>1.073032622747433</v>
      </c>
      <c r="E18" s="39">
        <v>1.318760733826093</v>
      </c>
      <c r="F18" s="39">
        <v>0.994911300680512</v>
      </c>
      <c r="G18" s="39">
        <v>1.128133533891352</v>
      </c>
      <c r="H18" s="39">
        <v>1.157302687314935</v>
      </c>
      <c r="I18" s="39">
        <v>1.096533166334262</v>
      </c>
      <c r="J18" s="39">
        <v>1.018387084048634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612731.64</v>
      </c>
      <c r="C20" s="36">
        <f aca="true" t="shared" si="4" ref="C20:J20">SUM(C21:C30)</f>
        <v>539129.3400000001</v>
      </c>
      <c r="D20" s="36">
        <f t="shared" si="4"/>
        <v>837506.6900000002</v>
      </c>
      <c r="E20" s="36">
        <f t="shared" si="4"/>
        <v>439881.98000000004</v>
      </c>
      <c r="F20" s="36">
        <f t="shared" si="4"/>
        <v>522217.5300000001</v>
      </c>
      <c r="G20" s="36">
        <f t="shared" si="4"/>
        <v>641079.5900000001</v>
      </c>
      <c r="H20" s="36">
        <f t="shared" si="4"/>
        <v>553774.56</v>
      </c>
      <c r="I20" s="36">
        <f t="shared" si="4"/>
        <v>729690.64</v>
      </c>
      <c r="J20" s="36">
        <f t="shared" si="4"/>
        <v>187365.88</v>
      </c>
      <c r="K20" s="36">
        <f aca="true" t="shared" si="5" ref="K20:K29">SUM(B20:J20)</f>
        <v>5063377.850000001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535146.58</v>
      </c>
      <c r="C21" s="58">
        <f>ROUND((C15+C16)*C7,2)</f>
        <v>447937.6</v>
      </c>
      <c r="D21" s="58">
        <f aca="true" t="shared" si="6" ref="D21:J21">ROUND((D15+D16)*D7,2)</f>
        <v>729727.93</v>
      </c>
      <c r="E21" s="58">
        <f t="shared" si="6"/>
        <v>309653.8</v>
      </c>
      <c r="F21" s="58">
        <f t="shared" si="6"/>
        <v>497395.53</v>
      </c>
      <c r="G21" s="58">
        <f t="shared" si="6"/>
        <v>538600.07</v>
      </c>
      <c r="H21" s="58">
        <f t="shared" si="6"/>
        <v>444985.84</v>
      </c>
      <c r="I21" s="58">
        <f t="shared" si="6"/>
        <v>591322.14</v>
      </c>
      <c r="J21" s="58">
        <f t="shared" si="6"/>
        <v>171981.93</v>
      </c>
      <c r="K21" s="30">
        <f t="shared" si="5"/>
        <v>4266751.42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44962.99</v>
      </c>
      <c r="C22" s="30">
        <f t="shared" si="7"/>
        <v>54030.2</v>
      </c>
      <c r="D22" s="30">
        <f t="shared" si="7"/>
        <v>53293.94</v>
      </c>
      <c r="E22" s="30">
        <f t="shared" si="7"/>
        <v>98705.47</v>
      </c>
      <c r="F22" s="30">
        <f t="shared" si="7"/>
        <v>-2531.1</v>
      </c>
      <c r="G22" s="30">
        <f t="shared" si="7"/>
        <v>69012.73</v>
      </c>
      <c r="H22" s="30">
        <f t="shared" si="7"/>
        <v>69997.47</v>
      </c>
      <c r="I22" s="30">
        <f t="shared" si="7"/>
        <v>57082.2</v>
      </c>
      <c r="J22" s="30">
        <f t="shared" si="7"/>
        <v>3162.25</v>
      </c>
      <c r="K22" s="30">
        <f t="shared" si="5"/>
        <v>447716.14999999997</v>
      </c>
      <c r="L22"/>
      <c r="M22"/>
      <c r="N22"/>
    </row>
    <row r="23" spans="1:14" ht="16.5" customHeight="1">
      <c r="A23" s="18" t="s">
        <v>26</v>
      </c>
      <c r="B23" s="30">
        <v>28295.15</v>
      </c>
      <c r="C23" s="30">
        <v>31273.47</v>
      </c>
      <c r="D23" s="30">
        <v>45943.57</v>
      </c>
      <c r="E23" s="30">
        <v>24360.05</v>
      </c>
      <c r="F23" s="30">
        <v>23630.01</v>
      </c>
      <c r="G23" s="30">
        <v>29419.91</v>
      </c>
      <c r="H23" s="30">
        <v>33079.03</v>
      </c>
      <c r="I23" s="30">
        <v>36914.52</v>
      </c>
      <c r="J23" s="30">
        <v>9563</v>
      </c>
      <c r="K23" s="30">
        <f t="shared" si="5"/>
        <v>262478.70999999996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1204.28</v>
      </c>
      <c r="C26" s="30">
        <v>1060.78</v>
      </c>
      <c r="D26" s="30">
        <v>1646.04</v>
      </c>
      <c r="E26" s="30">
        <v>863.82</v>
      </c>
      <c r="F26" s="30">
        <v>1027.02</v>
      </c>
      <c r="G26" s="30">
        <v>1260.56</v>
      </c>
      <c r="H26" s="30">
        <v>1088.92</v>
      </c>
      <c r="I26" s="30">
        <v>1435.01</v>
      </c>
      <c r="J26" s="30">
        <v>368.6</v>
      </c>
      <c r="K26" s="30">
        <f t="shared" si="5"/>
        <v>9955.03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926.33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708.27</v>
      </c>
      <c r="H28" s="30">
        <v>718.82</v>
      </c>
      <c r="I28" s="30">
        <v>1020.18</v>
      </c>
      <c r="J28" s="30">
        <v>338.85</v>
      </c>
      <c r="K28" s="30">
        <f t="shared" si="5"/>
        <v>6824.570000000001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37940.5</v>
      </c>
      <c r="J29" s="30">
        <v>0</v>
      </c>
      <c r="K29" s="30">
        <f t="shared" si="5"/>
        <v>37940.5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-28120.4</v>
      </c>
      <c r="C32" s="30">
        <f t="shared" si="8"/>
        <v>-25278</v>
      </c>
      <c r="D32" s="30">
        <f t="shared" si="8"/>
        <v>-540296.44</v>
      </c>
      <c r="E32" s="30">
        <f t="shared" si="8"/>
        <v>-18022.4</v>
      </c>
      <c r="F32" s="30">
        <f t="shared" si="8"/>
        <v>-23324.4</v>
      </c>
      <c r="G32" s="30">
        <f t="shared" si="8"/>
        <v>-15202</v>
      </c>
      <c r="H32" s="30">
        <f t="shared" si="8"/>
        <v>-388626</v>
      </c>
      <c r="I32" s="30">
        <f t="shared" si="8"/>
        <v>-30874.8</v>
      </c>
      <c r="J32" s="30">
        <f t="shared" si="8"/>
        <v>-119323.45999999999</v>
      </c>
      <c r="K32" s="30">
        <f aca="true" t="shared" si="9" ref="K32:K40">SUM(B32:J32)</f>
        <v>-1189067.9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-28120.4</v>
      </c>
      <c r="C33" s="30">
        <f t="shared" si="10"/>
        <v>-25278</v>
      </c>
      <c r="D33" s="30">
        <f t="shared" si="10"/>
        <v>-30122.4</v>
      </c>
      <c r="E33" s="30">
        <f t="shared" si="10"/>
        <v>-18022.4</v>
      </c>
      <c r="F33" s="30">
        <f t="shared" si="10"/>
        <v>-23324.4</v>
      </c>
      <c r="G33" s="30">
        <f t="shared" si="10"/>
        <v>-15202</v>
      </c>
      <c r="H33" s="30">
        <f t="shared" si="10"/>
        <v>-10626</v>
      </c>
      <c r="I33" s="30">
        <f t="shared" si="10"/>
        <v>-30874.8</v>
      </c>
      <c r="J33" s="30">
        <f t="shared" si="10"/>
        <v>-4325.2</v>
      </c>
      <c r="K33" s="30">
        <f t="shared" si="9"/>
        <v>-185895.6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-28120.4</v>
      </c>
      <c r="C34" s="30">
        <f t="shared" si="11"/>
        <v>-25278</v>
      </c>
      <c r="D34" s="30">
        <f t="shared" si="11"/>
        <v>-30122.4</v>
      </c>
      <c r="E34" s="30">
        <f t="shared" si="11"/>
        <v>-18022.4</v>
      </c>
      <c r="F34" s="30">
        <f t="shared" si="11"/>
        <v>-23324.4</v>
      </c>
      <c r="G34" s="30">
        <f t="shared" si="11"/>
        <v>-15202</v>
      </c>
      <c r="H34" s="30">
        <f t="shared" si="11"/>
        <v>-10626</v>
      </c>
      <c r="I34" s="30">
        <f t="shared" si="11"/>
        <v>-30874.8</v>
      </c>
      <c r="J34" s="30">
        <f t="shared" si="11"/>
        <v>-4325.2</v>
      </c>
      <c r="K34" s="30">
        <f t="shared" si="9"/>
        <v>-185895.6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-510174.04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-114998.26</v>
      </c>
      <c r="K38" s="30">
        <f t="shared" si="9"/>
        <v>-1003172.3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584611.24</v>
      </c>
      <c r="C55" s="27">
        <f t="shared" si="15"/>
        <v>513851.3400000001</v>
      </c>
      <c r="D55" s="27">
        <f t="shared" si="15"/>
        <v>297210.25000000023</v>
      </c>
      <c r="E55" s="27">
        <f t="shared" si="15"/>
        <v>421859.58</v>
      </c>
      <c r="F55" s="27">
        <f t="shared" si="15"/>
        <v>498893.13000000006</v>
      </c>
      <c r="G55" s="27">
        <f t="shared" si="15"/>
        <v>625877.5900000001</v>
      </c>
      <c r="H55" s="27">
        <f t="shared" si="15"/>
        <v>165148.56000000006</v>
      </c>
      <c r="I55" s="27">
        <f t="shared" si="15"/>
        <v>698815.84</v>
      </c>
      <c r="J55" s="27">
        <f t="shared" si="15"/>
        <v>68042.42000000001</v>
      </c>
      <c r="K55" s="20">
        <f>SUM(B55:J55)</f>
        <v>3874309.9500000007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584611.24</v>
      </c>
      <c r="C61" s="10">
        <f t="shared" si="17"/>
        <v>513851.33891039237</v>
      </c>
      <c r="D61" s="10">
        <f t="shared" si="17"/>
        <v>297210.254585342</v>
      </c>
      <c r="E61" s="10">
        <f t="shared" si="17"/>
        <v>421859.5825119584</v>
      </c>
      <c r="F61" s="10">
        <f t="shared" si="17"/>
        <v>498893.13366492634</v>
      </c>
      <c r="G61" s="10">
        <f t="shared" si="17"/>
        <v>625877.5902740275</v>
      </c>
      <c r="H61" s="10">
        <f t="shared" si="17"/>
        <v>165148.55844244792</v>
      </c>
      <c r="I61" s="10">
        <f>SUM(I62:I74)</f>
        <v>698815.8400000001</v>
      </c>
      <c r="J61" s="10">
        <f t="shared" si="17"/>
        <v>68042.41619339207</v>
      </c>
      <c r="K61" s="5">
        <f>SUM(K62:K74)</f>
        <v>3874309.9545824863</v>
      </c>
      <c r="L61" s="9"/>
    </row>
    <row r="62" spans="1:12" ht="16.5" customHeight="1">
      <c r="A62" s="7" t="s">
        <v>56</v>
      </c>
      <c r="B62" s="8">
        <v>511885.6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511885.6</v>
      </c>
      <c r="L62"/>
    </row>
    <row r="63" spans="1:12" ht="16.5" customHeight="1">
      <c r="A63" s="7" t="s">
        <v>57</v>
      </c>
      <c r="B63" s="8">
        <v>72725.64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72725.64</v>
      </c>
      <c r="L63"/>
    </row>
    <row r="64" spans="1:12" ht="16.5" customHeight="1">
      <c r="A64" s="7" t="s">
        <v>4</v>
      </c>
      <c r="B64" s="6">
        <v>0</v>
      </c>
      <c r="C64" s="8">
        <v>513851.33891039237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513851.33891039237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297210.254585342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297210.254585342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421859.5825119584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421859.5825119584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498893.13366492634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498893.13366492634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625877.5902740275</v>
      </c>
      <c r="H68" s="6">
        <v>0</v>
      </c>
      <c r="I68" s="6">
        <v>0</v>
      </c>
      <c r="J68" s="6">
        <v>0</v>
      </c>
      <c r="K68" s="5">
        <f t="shared" si="18"/>
        <v>625877.5902740275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165148.55844244792</v>
      </c>
      <c r="I69" s="6">
        <v>0</v>
      </c>
      <c r="J69" s="6">
        <v>0</v>
      </c>
      <c r="K69" s="5">
        <f t="shared" si="18"/>
        <v>165148.55844244792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284138.52</v>
      </c>
      <c r="J71" s="6">
        <v>0</v>
      </c>
      <c r="K71" s="5">
        <f t="shared" si="18"/>
        <v>284138.52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414677.32</v>
      </c>
      <c r="J72" s="6">
        <v>0</v>
      </c>
      <c r="K72" s="5">
        <f t="shared" si="18"/>
        <v>414677.32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68042.41619339207</v>
      </c>
      <c r="K73" s="5">
        <f t="shared" si="18"/>
        <v>68042.41619339207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2023-11-08T18:04:03Z</dcterms:modified>
  <cp:category/>
  <cp:version/>
  <cp:contentType/>
  <cp:contentStatus/>
</cp:coreProperties>
</file>