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<sst xmlns="http://schemas.openxmlformats.org/spreadsheetml/2006/main" count="89" uniqueCount="88">
  <si>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</si>
  <si>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</si>
  <si>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</si>
  <si>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</si>
  <si>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</si>
  <si>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</si>
  <si>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</si>
  <si>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</si>
  <si>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</si>
  <si>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</si>
  <si>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</si>
  <si>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</si>
  <si>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</si>
  <si>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</si>
  <si>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</si>
  <si>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</si>
  <si>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</si>
  <si>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</si>
  <si>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</si>
  <si>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</si>
  <si>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</si>
  <si>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</si>
  <si>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</si>
  <si>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</si>
  <si>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</si>
  <si>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</si>
  <si>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</si>
  <si>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</si>
  <si>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</si>
  <si>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</si>
  <si>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</si>
  <si>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</si>
  <si>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</si>
  <si>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</si>
  <si>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</si>
  <si>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</si>
  <si>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</si>
  <si>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</si>
  <si>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</si>
  <si>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</si>
  <si>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</si>
  <si>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</si>
  <si>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</si>
  <si>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</si>
  <si>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</si>
  <si>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</si>
  <si>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</si>
  <si>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</si>
  <si>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</si>
  <si>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</si>
  <si>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</si>
  <si>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</si>
  <si>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</si>
  <si>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</si>
  <si>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</si>
  <si>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</si>
  <si>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</si>
  <si>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</si>
  <si>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</si>
  <si>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</si>
  <si>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</si>
  <si>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</si>
  <si>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</si>
  <si>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</si>
  <si>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</si>
  <si>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</si>
  <si>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</si>
  <si>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</si>
  <si>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</si>
  <si>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</si>
  <si>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</si>
  <si>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</si>
  <si>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</si>
  <si>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</si>
  <si>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</si>
  <si>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</si>
  <si>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</si>
  <si>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</si>
  <si>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</si>
  <si>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</si>
  <si>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</si>
  <si>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</si>
  <si>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</si>
  <si>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23/11/23 - VENCIMENTO 30/11/23</t>
  </si>
  <si>
    <t>4.9. Remuneração Veículos Elétricos</t>
  </si>
  <si>
    <t>5.3. Revisão de Remuneração pelo Transporte Coletivo ¹</t>
  </si>
  <si>
    <t xml:space="preserve"> ¹ Revisões de passageiros transportados, ar condicionado, veículos elétricos, fator de transição, rede da madrugada, arla 32, outubro/23. Total de 55.936 passageiros revisão.</t>
  </si>
  <si>
    <t xml:space="preserve">   Equipamentos embarcados de abril a outubro/23.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</si>
</sst>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87430</v>
      </c>
      <c r="C7" s="10">
        <f aca="true" t="shared" si="0" ref="C7:K7">C8+C11</f>
        <v>114425</v>
      </c>
      <c r="D7" s="10">
        <f t="shared" si="0"/>
        <v>333732</v>
      </c>
      <c r="E7" s="10">
        <f t="shared" si="0"/>
        <v>267227</v>
      </c>
      <c r="F7" s="10">
        <f t="shared" si="0"/>
        <v>287093</v>
      </c>
      <c r="G7" s="10">
        <f t="shared" si="0"/>
        <v>159649</v>
      </c>
      <c r="H7" s="10">
        <f t="shared" si="0"/>
        <v>89752</v>
      </c>
      <c r="I7" s="10">
        <f t="shared" si="0"/>
        <v>122956</v>
      </c>
      <c r="J7" s="10">
        <f t="shared" si="0"/>
        <v>127019</v>
      </c>
      <c r="K7" s="10">
        <f t="shared" si="0"/>
        <v>221723</v>
      </c>
      <c r="L7" s="10">
        <f aca="true" t="shared" si="1" ref="L7:L13">SUM(B7:K7)</f>
        <v>1811006</v>
      </c>
      <c r="M7" s="11"/>
    </row>
    <row r="8" spans="1:13" ht="17.25" customHeight="1">
      <c r="A8" s="12" t="s">
        <v>80</v>
      </c>
      <c r="B8" s="13">
        <f>B9+B10</f>
        <v>4818</v>
      </c>
      <c r="C8" s="13">
        <f aca="true" t="shared" si="2" ref="C8:K8">C9+C10</f>
        <v>5217</v>
      </c>
      <c r="D8" s="13">
        <f t="shared" si="2"/>
        <v>15949</v>
      </c>
      <c r="E8" s="13">
        <f t="shared" si="2"/>
        <v>11001</v>
      </c>
      <c r="F8" s="13">
        <f t="shared" si="2"/>
        <v>10477</v>
      </c>
      <c r="G8" s="13">
        <f t="shared" si="2"/>
        <v>8047</v>
      </c>
      <c r="H8" s="13">
        <f t="shared" si="2"/>
        <v>4030</v>
      </c>
      <c r="I8" s="13">
        <f t="shared" si="2"/>
        <v>4413</v>
      </c>
      <c r="J8" s="13">
        <f t="shared" si="2"/>
        <v>6378</v>
      </c>
      <c r="K8" s="13">
        <f t="shared" si="2"/>
        <v>9819</v>
      </c>
      <c r="L8" s="13">
        <f t="shared" si="1"/>
        <v>80149</v>
      </c>
      <c r="M8"/>
    </row>
    <row r="9" spans="1:13" ht="17.25" customHeight="1">
      <c r="A9" s="14" t="s">
        <v>18</v>
      </c>
      <c r="B9" s="15">
        <v>4817</v>
      </c>
      <c r="C9" s="15">
        <v>5217</v>
      </c>
      <c r="D9" s="15">
        <v>15949</v>
      </c>
      <c r="E9" s="15">
        <v>11000</v>
      </c>
      <c r="F9" s="15">
        <v>10477</v>
      </c>
      <c r="G9" s="15">
        <v>8047</v>
      </c>
      <c r="H9" s="15">
        <v>3911</v>
      </c>
      <c r="I9" s="15">
        <v>4413</v>
      </c>
      <c r="J9" s="15">
        <v>6378</v>
      </c>
      <c r="K9" s="15">
        <v>9819</v>
      </c>
      <c r="L9" s="13">
        <f t="shared" si="1"/>
        <v>80028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119</v>
      </c>
      <c r="I10" s="15">
        <v>0</v>
      </c>
      <c r="J10" s="15">
        <v>0</v>
      </c>
      <c r="K10" s="15">
        <v>0</v>
      </c>
      <c r="L10" s="13">
        <f t="shared" si="1"/>
        <v>121</v>
      </c>
      <c r="M10"/>
    </row>
    <row r="11" spans="1:13" ht="17.25" customHeight="1">
      <c r="A11" s="12" t="s">
        <v>69</v>
      </c>
      <c r="B11" s="15">
        <v>82612</v>
      </c>
      <c r="C11" s="15">
        <v>109208</v>
      </c>
      <c r="D11" s="15">
        <v>317783</v>
      </c>
      <c r="E11" s="15">
        <v>256226</v>
      </c>
      <c r="F11" s="15">
        <v>276616</v>
      </c>
      <c r="G11" s="15">
        <v>151602</v>
      </c>
      <c r="H11" s="15">
        <v>85722</v>
      </c>
      <c r="I11" s="15">
        <v>118543</v>
      </c>
      <c r="J11" s="15">
        <v>120641</v>
      </c>
      <c r="K11" s="15">
        <v>211904</v>
      </c>
      <c r="L11" s="13">
        <f t="shared" si="1"/>
        <v>1730857</v>
      </c>
      <c r="M11" s="59"/>
    </row>
    <row r="12" spans="1:13" ht="17.25" customHeight="1">
      <c r="A12" s="14" t="s">
        <v>81</v>
      </c>
      <c r="B12" s="15">
        <v>8387</v>
      </c>
      <c r="C12" s="15">
        <v>7522</v>
      </c>
      <c r="D12" s="15">
        <v>25466</v>
      </c>
      <c r="E12" s="15">
        <v>23204</v>
      </c>
      <c r="F12" s="15">
        <v>21628</v>
      </c>
      <c r="G12" s="15">
        <v>12527</v>
      </c>
      <c r="H12" s="15">
        <v>7079</v>
      </c>
      <c r="I12" s="15">
        <v>6217</v>
      </c>
      <c r="J12" s="15">
        <v>7973</v>
      </c>
      <c r="K12" s="15">
        <v>12704</v>
      </c>
      <c r="L12" s="13">
        <f t="shared" si="1"/>
        <v>132707</v>
      </c>
      <c r="M12" s="59"/>
    </row>
    <row r="13" spans="1:13" ht="17.25" customHeight="1">
      <c r="A13" s="14" t="s">
        <v>70</v>
      </c>
      <c r="B13" s="15">
        <f>+B11-B12</f>
        <v>74225</v>
      </c>
      <c r="C13" s="15">
        <f aca="true" t="shared" si="3" ref="C13:K13">+C11-C12</f>
        <v>101686</v>
      </c>
      <c r="D13" s="15">
        <f t="shared" si="3"/>
        <v>292317</v>
      </c>
      <c r="E13" s="15">
        <f t="shared" si="3"/>
        <v>233022</v>
      </c>
      <c r="F13" s="15">
        <f t="shared" si="3"/>
        <v>254988</v>
      </c>
      <c r="G13" s="15">
        <f t="shared" si="3"/>
        <v>139075</v>
      </c>
      <c r="H13" s="15">
        <f t="shared" si="3"/>
        <v>78643</v>
      </c>
      <c r="I13" s="15">
        <f t="shared" si="3"/>
        <v>112326</v>
      </c>
      <c r="J13" s="15">
        <f t="shared" si="3"/>
        <v>112668</v>
      </c>
      <c r="K13" s="15">
        <f t="shared" si="3"/>
        <v>199200</v>
      </c>
      <c r="L13" s="13">
        <f t="shared" si="1"/>
        <v>1598150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1.232825655374668</v>
      </c>
      <c r="C18" s="22">
        <v>1.159944696061621</v>
      </c>
      <c r="D18" s="22">
        <v>1.072255555798452</v>
      </c>
      <c r="E18" s="22">
        <v>1.082273400529648</v>
      </c>
      <c r="F18" s="22">
        <v>1.165609043983439</v>
      </c>
      <c r="G18" s="22">
        <v>1.139547659380398</v>
      </c>
      <c r="H18" s="22">
        <v>1.056338491560329</v>
      </c>
      <c r="I18" s="22">
        <v>1.157914017699613</v>
      </c>
      <c r="J18" s="22">
        <v>1.25708692939996</v>
      </c>
      <c r="K18" s="22">
        <v>1.114074067222212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827180.1</v>
      </c>
      <c r="C20" s="25">
        <f aca="true" t="shared" si="4" ref="C20:K20">SUM(C21:C30)</f>
        <v>565537.38</v>
      </c>
      <c r="D20" s="25">
        <f t="shared" si="4"/>
        <v>1830759.9100000001</v>
      </c>
      <c r="E20" s="25">
        <f t="shared" si="4"/>
        <v>1481681.87</v>
      </c>
      <c r="F20" s="25">
        <f t="shared" si="4"/>
        <v>1533762.0399999998</v>
      </c>
      <c r="G20" s="25">
        <f t="shared" si="4"/>
        <v>913566.0199999998</v>
      </c>
      <c r="H20" s="25">
        <f t="shared" si="4"/>
        <v>526849.1300000001</v>
      </c>
      <c r="I20" s="25">
        <f t="shared" si="4"/>
        <v>645974.1100000001</v>
      </c>
      <c r="J20" s="25">
        <f t="shared" si="4"/>
        <v>785993.49</v>
      </c>
      <c r="K20" s="25">
        <f t="shared" si="4"/>
        <v>991172.9799999999</v>
      </c>
      <c r="L20" s="25">
        <f>SUM(B20:K20)</f>
        <v>10102477.03</v>
      </c>
      <c r="M20"/>
    </row>
    <row r="21" spans="1:13" ht="17.25" customHeight="1">
      <c r="A21" s="26" t="s">
        <v>22</v>
      </c>
      <c r="B21" s="55">
        <f>ROUND((B15+B16)*B7,2)</f>
        <v>640590.87</v>
      </c>
      <c r="C21" s="55">
        <f aca="true" t="shared" si="5" ref="C21:K21">ROUND((C15+C16)*C7,2)</f>
        <v>472037.45</v>
      </c>
      <c r="D21" s="55">
        <f t="shared" si="5"/>
        <v>1638590.75</v>
      </c>
      <c r="E21" s="55">
        <f t="shared" si="5"/>
        <v>1329026.76</v>
      </c>
      <c r="F21" s="55">
        <f t="shared" si="5"/>
        <v>1261601.48</v>
      </c>
      <c r="G21" s="55">
        <f t="shared" si="5"/>
        <v>771408</v>
      </c>
      <c r="H21" s="55">
        <f t="shared" si="5"/>
        <v>477705.02</v>
      </c>
      <c r="I21" s="55">
        <f t="shared" si="5"/>
        <v>542592.53</v>
      </c>
      <c r="J21" s="55">
        <f t="shared" si="5"/>
        <v>603670.5</v>
      </c>
      <c r="K21" s="55">
        <f t="shared" si="5"/>
        <v>860506.96</v>
      </c>
      <c r="L21" s="33">
        <f aca="true" t="shared" si="6" ref="L21:L29">SUM(B21:K21)</f>
        <v>8597730.32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149145.99</v>
      </c>
      <c r="C22" s="33">
        <f t="shared" si="7"/>
        <v>75499.89</v>
      </c>
      <c r="D22" s="33">
        <f t="shared" si="7"/>
        <v>118397.29</v>
      </c>
      <c r="E22" s="33">
        <f t="shared" si="7"/>
        <v>109343.55</v>
      </c>
      <c r="F22" s="33">
        <f t="shared" si="7"/>
        <v>208932.61</v>
      </c>
      <c r="G22" s="33">
        <f t="shared" si="7"/>
        <v>107648.18</v>
      </c>
      <c r="H22" s="33">
        <f t="shared" si="7"/>
        <v>26913.18</v>
      </c>
      <c r="I22" s="33">
        <f t="shared" si="7"/>
        <v>85682.97</v>
      </c>
      <c r="J22" s="33">
        <f t="shared" si="7"/>
        <v>155195.8</v>
      </c>
      <c r="K22" s="33">
        <f t="shared" si="7"/>
        <v>98161.53</v>
      </c>
      <c r="L22" s="33">
        <f t="shared" si="6"/>
        <v>1134920.99</v>
      </c>
      <c r="M22"/>
    </row>
    <row r="23" spans="1:13" ht="17.25" customHeight="1">
      <c r="A23" s="27" t="s">
        <v>24</v>
      </c>
      <c r="B23" s="33">
        <v>2653.84</v>
      </c>
      <c r="C23" s="33">
        <v>15351.77</v>
      </c>
      <c r="D23" s="33">
        <v>67435.41</v>
      </c>
      <c r="E23" s="33">
        <v>37540.85</v>
      </c>
      <c r="F23" s="33">
        <v>57332.94</v>
      </c>
      <c r="G23" s="33">
        <v>33226.69</v>
      </c>
      <c r="H23" s="33">
        <v>19641.79</v>
      </c>
      <c r="I23" s="33">
        <v>14925</v>
      </c>
      <c r="J23" s="33">
        <v>22329.73</v>
      </c>
      <c r="K23" s="33">
        <v>27362.96</v>
      </c>
      <c r="L23" s="33">
        <f t="shared" si="6"/>
        <v>297800.98000000004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658.42</v>
      </c>
      <c r="C26" s="33">
        <v>450.2</v>
      </c>
      <c r="D26" s="33">
        <v>1457.52</v>
      </c>
      <c r="E26" s="33">
        <v>1178.96</v>
      </c>
      <c r="F26" s="33">
        <v>1221.16</v>
      </c>
      <c r="G26" s="33">
        <v>725.95</v>
      </c>
      <c r="H26" s="33">
        <v>419.25</v>
      </c>
      <c r="I26" s="33">
        <v>514.91</v>
      </c>
      <c r="J26" s="33">
        <v>624.65</v>
      </c>
      <c r="K26" s="33">
        <v>787.85</v>
      </c>
      <c r="L26" s="33">
        <f t="shared" si="6"/>
        <v>8038.87</v>
      </c>
      <c r="M26" s="59"/>
    </row>
    <row r="27" spans="1:13" ht="17.25" customHeight="1">
      <c r="A27" s="27" t="s">
        <v>73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232.43</v>
      </c>
      <c r="I27" s="33">
        <v>292.99</v>
      </c>
      <c r="J27" s="33">
        <v>353.09</v>
      </c>
      <c r="K27" s="33">
        <v>476.14</v>
      </c>
      <c r="L27" s="33">
        <f t="shared" si="6"/>
        <v>4500.84</v>
      </c>
      <c r="M27" s="59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59"/>
    </row>
    <row r="29" spans="1:13" ht="17.25" customHeight="1">
      <c r="A29" s="27" t="s">
        <v>84</v>
      </c>
      <c r="B29" s="33">
        <v>31812.71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31812.71</v>
      </c>
      <c r="M29" s="59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20406.490000000005</v>
      </c>
      <c r="C32" s="33">
        <f t="shared" si="8"/>
        <v>258493.97000000003</v>
      </c>
      <c r="D32" s="33">
        <f t="shared" si="8"/>
        <v>459602.77</v>
      </c>
      <c r="E32" s="33">
        <f t="shared" si="8"/>
        <v>265249.3000000001</v>
      </c>
      <c r="F32" s="33">
        <f t="shared" si="8"/>
        <v>354009.97000000003</v>
      </c>
      <c r="G32" s="33">
        <f t="shared" si="8"/>
        <v>228280.58000000002</v>
      </c>
      <c r="H32" s="33">
        <f t="shared" si="8"/>
        <v>189424.66</v>
      </c>
      <c r="I32" s="33">
        <f t="shared" si="8"/>
        <v>64453.9</v>
      </c>
      <c r="J32" s="33">
        <f t="shared" si="8"/>
        <v>237118.52999999997</v>
      </c>
      <c r="K32" s="33">
        <f t="shared" si="8"/>
        <v>423387.22000000003</v>
      </c>
      <c r="L32" s="33">
        <f aca="true" t="shared" si="9" ref="L32:L39">SUM(B32:K32)</f>
        <v>2500427.39</v>
      </c>
      <c r="M32"/>
    </row>
    <row r="33" spans="1:13" ht="18.75" customHeight="1">
      <c r="A33" s="27" t="s">
        <v>28</v>
      </c>
      <c r="B33" s="33">
        <f>B34+B35+B36+B37</f>
        <v>-21194.8</v>
      </c>
      <c r="C33" s="33">
        <f aca="true" t="shared" si="10" ref="C33:K33">C34+C35+C36+C37</f>
        <v>-22954.8</v>
      </c>
      <c r="D33" s="33">
        <f t="shared" si="10"/>
        <v>-70175.6</v>
      </c>
      <c r="E33" s="33">
        <f t="shared" si="10"/>
        <v>-48400</v>
      </c>
      <c r="F33" s="33">
        <f t="shared" si="10"/>
        <v>-46098.8</v>
      </c>
      <c r="G33" s="33">
        <f t="shared" si="10"/>
        <v>-35406.8</v>
      </c>
      <c r="H33" s="33">
        <f t="shared" si="10"/>
        <v>-17208.4</v>
      </c>
      <c r="I33" s="33">
        <f t="shared" si="10"/>
        <v>-25766.870000000003</v>
      </c>
      <c r="J33" s="33">
        <f t="shared" si="10"/>
        <v>-28063.2</v>
      </c>
      <c r="K33" s="33">
        <f t="shared" si="10"/>
        <v>-43203.6</v>
      </c>
      <c r="L33" s="33">
        <f t="shared" si="9"/>
        <v>-358472.87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-21194.8</v>
      </c>
      <c r="C34" s="33">
        <f t="shared" si="11"/>
        <v>-22954.8</v>
      </c>
      <c r="D34" s="33">
        <f t="shared" si="11"/>
        <v>-70175.6</v>
      </c>
      <c r="E34" s="33">
        <f t="shared" si="11"/>
        <v>-48400</v>
      </c>
      <c r="F34" s="33">
        <f t="shared" si="11"/>
        <v>-46098.8</v>
      </c>
      <c r="G34" s="33">
        <f t="shared" si="11"/>
        <v>-35406.8</v>
      </c>
      <c r="H34" s="33">
        <f t="shared" si="11"/>
        <v>-17208.4</v>
      </c>
      <c r="I34" s="33">
        <f t="shared" si="11"/>
        <v>-19417.2</v>
      </c>
      <c r="J34" s="33">
        <f t="shared" si="11"/>
        <v>-28063.2</v>
      </c>
      <c r="K34" s="33">
        <f t="shared" si="11"/>
        <v>-43203.6</v>
      </c>
      <c r="L34" s="33">
        <f t="shared" si="9"/>
        <v>-352123.19999999995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-6349.67</v>
      </c>
      <c r="J37" s="17">
        <v>0</v>
      </c>
      <c r="K37" s="17">
        <v>0</v>
      </c>
      <c r="L37" s="33">
        <f t="shared" si="9"/>
        <v>-6349.67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149314.88</v>
      </c>
      <c r="C51" s="17">
        <v>281448.77</v>
      </c>
      <c r="D51" s="17">
        <v>529778.37</v>
      </c>
      <c r="E51" s="17">
        <v>319609.69</v>
      </c>
      <c r="F51" s="17">
        <v>400108.77</v>
      </c>
      <c r="G51" s="17">
        <v>263687.38</v>
      </c>
      <c r="H51" s="17">
        <v>213450.22</v>
      </c>
      <c r="I51" s="17">
        <v>90220.77</v>
      </c>
      <c r="J51" s="17">
        <v>265181.73</v>
      </c>
      <c r="K51" s="17">
        <v>466590.82</v>
      </c>
      <c r="L51" s="33">
        <f aca="true" t="shared" si="14" ref="L51:L56">SUM(B51:K51)</f>
        <v>2979391.4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6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6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9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847586.59</v>
      </c>
      <c r="C56" s="41">
        <f t="shared" si="16"/>
        <v>824031.3500000001</v>
      </c>
      <c r="D56" s="41">
        <f t="shared" si="16"/>
        <v>2290362.68</v>
      </c>
      <c r="E56" s="41">
        <f t="shared" si="16"/>
        <v>1746931.1700000002</v>
      </c>
      <c r="F56" s="41">
        <f t="shared" si="16"/>
        <v>1887772.0099999998</v>
      </c>
      <c r="G56" s="41">
        <f t="shared" si="16"/>
        <v>1141846.5999999999</v>
      </c>
      <c r="H56" s="41">
        <f t="shared" si="16"/>
        <v>716273.7900000002</v>
      </c>
      <c r="I56" s="41">
        <f t="shared" si="16"/>
        <v>710428.0100000001</v>
      </c>
      <c r="J56" s="41">
        <f t="shared" si="16"/>
        <v>1023112.02</v>
      </c>
      <c r="K56" s="41">
        <f t="shared" si="16"/>
        <v>1414560.2</v>
      </c>
      <c r="L56" s="42">
        <f t="shared" si="14"/>
        <v>12602904.42</v>
      </c>
      <c r="M56" s="54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847586.59</v>
      </c>
      <c r="C62" s="41">
        <f aca="true" t="shared" si="18" ref="C62:J62">SUM(C63:C74)</f>
        <v>824031.3500000001</v>
      </c>
      <c r="D62" s="41">
        <f t="shared" si="18"/>
        <v>2290362.68</v>
      </c>
      <c r="E62" s="41">
        <f t="shared" si="18"/>
        <v>1746931.17</v>
      </c>
      <c r="F62" s="41">
        <f t="shared" si="18"/>
        <v>1887772.01</v>
      </c>
      <c r="G62" s="41">
        <f t="shared" si="18"/>
        <v>1141846.6</v>
      </c>
      <c r="H62" s="41">
        <f t="shared" si="18"/>
        <v>716273.79</v>
      </c>
      <c r="I62" s="41">
        <f>SUM(I63:I79)</f>
        <v>710428.01</v>
      </c>
      <c r="J62" s="41">
        <f t="shared" si="18"/>
        <v>1023112.02</v>
      </c>
      <c r="K62" s="41">
        <f>SUM(K63:K76)</f>
        <v>1414560.2</v>
      </c>
      <c r="L62" s="46">
        <f>SUM(B62:K62)</f>
        <v>12602904.42</v>
      </c>
      <c r="M62" s="40"/>
    </row>
    <row r="63" spans="1:13" ht="18.75" customHeight="1">
      <c r="A63" s="47" t="s">
        <v>45</v>
      </c>
      <c r="B63" s="48">
        <v>847586.59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847586.59</v>
      </c>
      <c r="M63"/>
    </row>
    <row r="64" spans="1:13" ht="18.75" customHeight="1">
      <c r="A64" s="47" t="s">
        <v>54</v>
      </c>
      <c r="B64" s="17">
        <v>0</v>
      </c>
      <c r="C64" s="48">
        <v>721966.0700000001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721966.0700000001</v>
      </c>
      <c r="M64"/>
    </row>
    <row r="65" spans="1:13" ht="18.75" customHeight="1">
      <c r="A65" s="47" t="s">
        <v>55</v>
      </c>
      <c r="B65" s="17">
        <v>0</v>
      </c>
      <c r="C65" s="48">
        <v>102065.28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102065.28</v>
      </c>
      <c r="M65" s="57"/>
    </row>
    <row r="66" spans="1:12" ht="18.75" customHeight="1">
      <c r="A66" s="47" t="s">
        <v>46</v>
      </c>
      <c r="B66" s="17">
        <v>0</v>
      </c>
      <c r="C66" s="17">
        <v>0</v>
      </c>
      <c r="D66" s="48">
        <v>2290362.68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2290362.68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1746931.17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1746931.17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1887772.01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1887772.01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1141846.6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1141846.6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716273.79</v>
      </c>
      <c r="I70" s="17">
        <v>0</v>
      </c>
      <c r="J70" s="17">
        <v>0</v>
      </c>
      <c r="K70" s="17">
        <v>0</v>
      </c>
      <c r="L70" s="46">
        <f t="shared" si="19"/>
        <v>716273.79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710428.01</v>
      </c>
      <c r="J71" s="17">
        <v>0</v>
      </c>
      <c r="K71" s="17">
        <v>0</v>
      </c>
      <c r="L71" s="46">
        <f t="shared" si="19"/>
        <v>710428.01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1023112.02</v>
      </c>
      <c r="K72" s="17">
        <v>0</v>
      </c>
      <c r="L72" s="46">
        <f t="shared" si="19"/>
        <v>1023112.02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814306.62</v>
      </c>
      <c r="L73" s="46">
        <f t="shared" si="19"/>
        <v>814306.62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600253.58</v>
      </c>
      <c r="L74" s="46">
        <f t="shared" si="19"/>
        <v>600253.58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1">
        <f>SUM(B76:K76)</f>
        <v>0</v>
      </c>
    </row>
    <row r="77" spans="1:11" ht="18" customHeight="1">
      <c r="A77" s="58" t="s">
        <v>79</v>
      </c>
      <c r="H77"/>
      <c r="I77"/>
      <c r="J77"/>
      <c r="K77">
        <v>816499.6</v>
      </c>
    </row>
    <row r="78" spans="1:11" ht="18" customHeight="1">
      <c r="A78" s="58" t="s">
        <v>86</v>
      </c>
      <c r="I78"/>
      <c r="J78"/>
      <c r="K78">
        <v>598060.61</v>
      </c>
    </row>
    <row r="79" spans="1:11" ht="18" customHeight="1">
      <c r="A79" s="58" t="s">
        <v>87</v>
      </c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2023-11-29T19:14:35Z</dcterms:modified>
  <cp:category/>
  <cp:version/>
  <cp:contentType/>
  <cp:contentStatus/>
</cp:coreProperties>
</file>