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19485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<sst xmlns="http://schemas.openxmlformats.org/spreadsheetml/2006/main" count="87" uniqueCount="86">
  <si>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</si>
  <si>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</si>
  <si>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</si>
  <si>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</si>
  <si>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</si>
  <si>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</si>
  <si>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</si>
  <si>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</si>
  <si>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</si>
  <si>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</si>
  <si>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</si>
  <si>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</si>
  <si>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</si>
  <si>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</si>
  <si>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</si>
  <si>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</si>
  <si>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</si>
  <si>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</si>
  <si>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</si>
  <si>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</si>
  <si>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</si>
  <si>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</si>
  <si>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</si>
  <si>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</si>
  <si>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</si>
  <si>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</si>
  <si>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</si>
  <si>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</si>
  <si>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</si>
  <si>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</si>
  <si>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</si>
  <si>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</si>
  <si>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</si>
  <si>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</si>
  <si>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</si>
  <si>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</si>
  <si>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</si>
  <si>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</si>
  <si>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</si>
  <si>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</si>
  <si>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</si>
  <si>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</si>
  <si>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</si>
  <si>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</si>
  <si>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</si>
  <si>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</si>
  <si>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</si>
  <si>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</si>
  <si>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</si>
  <si>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</si>
  <si>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</si>
  <si>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</si>
  <si>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</si>
  <si>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</si>
  <si>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</si>
  <si>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</si>
  <si>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</si>
  <si>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</si>
  <si>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</si>
  <si>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</si>
  <si>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</si>
  <si>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</si>
  <si>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</si>
  <si>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</si>
  <si>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</si>
  <si>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</si>
  <si>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</si>
  <si>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</si>
  <si>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</si>
  <si>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</si>
  <si>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</si>
  <si>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</si>
  <si>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</si>
  <si>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</si>
  <si>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</si>
  <si>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</si>
  <si>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</si>
  <si>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</si>
  <si>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</si>
  <si>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</si>
  <si>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</si>
  <si>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</si>
  <si>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</si>
  <si>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</si>
  <si>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13/11/23 - VENCIMENTO 22/11/23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</si>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</sst>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84900</v>
      </c>
      <c r="C7" s="10">
        <f aca="true" t="shared" si="0" ref="C7:K7">C8+C11</f>
        <v>111548</v>
      </c>
      <c r="D7" s="10">
        <f t="shared" si="0"/>
        <v>325185</v>
      </c>
      <c r="E7" s="10">
        <f t="shared" si="0"/>
        <v>263154</v>
      </c>
      <c r="F7" s="10">
        <f t="shared" si="0"/>
        <v>281366</v>
      </c>
      <c r="G7" s="10">
        <f t="shared" si="0"/>
        <v>155712</v>
      </c>
      <c r="H7" s="10">
        <f t="shared" si="0"/>
        <v>88920</v>
      </c>
      <c r="I7" s="10">
        <f t="shared" si="0"/>
        <v>123939</v>
      </c>
      <c r="J7" s="10">
        <f t="shared" si="0"/>
        <v>124606</v>
      </c>
      <c r="K7" s="10">
        <f t="shared" si="0"/>
        <v>218915</v>
      </c>
      <c r="L7" s="10">
        <f aca="true" t="shared" si="1" ref="L7:L13">SUM(B7:K7)</f>
        <v>1778245</v>
      </c>
      <c r="M7" s="11"/>
    </row>
    <row r="8" spans="1:13" ht="17.25" customHeight="1">
      <c r="A8" s="12" t="s">
        <v>81</v>
      </c>
      <c r="B8" s="13">
        <f>B9+B10</f>
        <v>4742</v>
      </c>
      <c r="C8" s="13">
        <f aca="true" t="shared" si="2" ref="C8:K8">C9+C10</f>
        <v>5177</v>
      </c>
      <c r="D8" s="13">
        <f t="shared" si="2"/>
        <v>15694</v>
      </c>
      <c r="E8" s="13">
        <f t="shared" si="2"/>
        <v>11382</v>
      </c>
      <c r="F8" s="13">
        <f t="shared" si="2"/>
        <v>10730</v>
      </c>
      <c r="G8" s="13">
        <f t="shared" si="2"/>
        <v>7975</v>
      </c>
      <c r="H8" s="13">
        <f t="shared" si="2"/>
        <v>4272</v>
      </c>
      <c r="I8" s="13">
        <f t="shared" si="2"/>
        <v>4861</v>
      </c>
      <c r="J8" s="13">
        <f t="shared" si="2"/>
        <v>6168</v>
      </c>
      <c r="K8" s="13">
        <f t="shared" si="2"/>
        <v>10197</v>
      </c>
      <c r="L8" s="13">
        <f t="shared" si="1"/>
        <v>81198</v>
      </c>
      <c r="M8"/>
    </row>
    <row r="9" spans="1:13" ht="17.25" customHeight="1">
      <c r="A9" s="14" t="s">
        <v>18</v>
      </c>
      <c r="B9" s="15">
        <v>4741</v>
      </c>
      <c r="C9" s="15">
        <v>5177</v>
      </c>
      <c r="D9" s="15">
        <v>15694</v>
      </c>
      <c r="E9" s="15">
        <v>11381</v>
      </c>
      <c r="F9" s="15">
        <v>10730</v>
      </c>
      <c r="G9" s="15">
        <v>7975</v>
      </c>
      <c r="H9" s="15">
        <v>4143</v>
      </c>
      <c r="I9" s="15">
        <v>4861</v>
      </c>
      <c r="J9" s="15">
        <v>6168</v>
      </c>
      <c r="K9" s="15">
        <v>10197</v>
      </c>
      <c r="L9" s="13">
        <f t="shared" si="1"/>
        <v>81067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129</v>
      </c>
      <c r="I10" s="15">
        <v>0</v>
      </c>
      <c r="J10" s="15">
        <v>0</v>
      </c>
      <c r="K10" s="15">
        <v>0</v>
      </c>
      <c r="L10" s="13">
        <f t="shared" si="1"/>
        <v>131</v>
      </c>
      <c r="M10"/>
    </row>
    <row r="11" spans="1:13" ht="17.25" customHeight="1">
      <c r="A11" s="12" t="s">
        <v>70</v>
      </c>
      <c r="B11" s="15">
        <v>80158</v>
      </c>
      <c r="C11" s="15">
        <v>106371</v>
      </c>
      <c r="D11" s="15">
        <v>309491</v>
      </c>
      <c r="E11" s="15">
        <v>251772</v>
      </c>
      <c r="F11" s="15">
        <v>270636</v>
      </c>
      <c r="G11" s="15">
        <v>147737</v>
      </c>
      <c r="H11" s="15">
        <v>84648</v>
      </c>
      <c r="I11" s="15">
        <v>119078</v>
      </c>
      <c r="J11" s="15">
        <v>118438</v>
      </c>
      <c r="K11" s="15">
        <v>208718</v>
      </c>
      <c r="L11" s="13">
        <f t="shared" si="1"/>
        <v>1697047</v>
      </c>
      <c r="M11" s="60"/>
    </row>
    <row r="12" spans="1:13" ht="17.25" customHeight="1">
      <c r="A12" s="14" t="s">
        <v>82</v>
      </c>
      <c r="B12" s="15">
        <v>8464</v>
      </c>
      <c r="C12" s="15">
        <v>7141</v>
      </c>
      <c r="D12" s="15">
        <v>25000</v>
      </c>
      <c r="E12" s="15">
        <v>22643</v>
      </c>
      <c r="F12" s="15">
        <v>21459</v>
      </c>
      <c r="G12" s="15">
        <v>12649</v>
      </c>
      <c r="H12" s="15">
        <v>7016</v>
      </c>
      <c r="I12" s="15">
        <v>6563</v>
      </c>
      <c r="J12" s="15">
        <v>7964</v>
      </c>
      <c r="K12" s="15">
        <v>12813</v>
      </c>
      <c r="L12" s="13">
        <f t="shared" si="1"/>
        <v>131712</v>
      </c>
      <c r="M12" s="60"/>
    </row>
    <row r="13" spans="1:13" ht="17.25" customHeight="1">
      <c r="A13" s="14" t="s">
        <v>71</v>
      </c>
      <c r="B13" s="15">
        <f>+B11-B12</f>
        <v>71694</v>
      </c>
      <c r="C13" s="15">
        <f aca="true" t="shared" si="3" ref="C13:K13">+C11-C12</f>
        <v>99230</v>
      </c>
      <c r="D13" s="15">
        <f t="shared" si="3"/>
        <v>284491</v>
      </c>
      <c r="E13" s="15">
        <f t="shared" si="3"/>
        <v>229129</v>
      </c>
      <c r="F13" s="15">
        <f t="shared" si="3"/>
        <v>249177</v>
      </c>
      <c r="G13" s="15">
        <f t="shared" si="3"/>
        <v>135088</v>
      </c>
      <c r="H13" s="15">
        <f t="shared" si="3"/>
        <v>77632</v>
      </c>
      <c r="I13" s="15">
        <f t="shared" si="3"/>
        <v>112515</v>
      </c>
      <c r="J13" s="15">
        <f t="shared" si="3"/>
        <v>110474</v>
      </c>
      <c r="K13" s="15">
        <f t="shared" si="3"/>
        <v>195905</v>
      </c>
      <c r="L13" s="13">
        <f t="shared" si="1"/>
        <v>1565335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1.274792994302693</v>
      </c>
      <c r="C18" s="22">
        <v>1.205444043211534</v>
      </c>
      <c r="D18" s="22">
        <v>1.101314351825611</v>
      </c>
      <c r="E18" s="22">
        <v>1.11870813444745</v>
      </c>
      <c r="F18" s="22">
        <v>1.211394778914152</v>
      </c>
      <c r="G18" s="22">
        <v>1.176215982505078</v>
      </c>
      <c r="H18" s="22">
        <v>1.073440522837848</v>
      </c>
      <c r="I18" s="22">
        <v>1.168770277399761</v>
      </c>
      <c r="J18" s="22">
        <v>1.289660107437793</v>
      </c>
      <c r="K18" s="22">
        <v>1.144916285593959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83</v>
      </c>
      <c r="B20" s="25">
        <f>SUM(B21:B30)</f>
        <v>830004.01</v>
      </c>
      <c r="C20" s="25">
        <f aca="true" t="shared" si="4" ref="C20:K20">SUM(C21:C30)</f>
        <v>572261.1500000001</v>
      </c>
      <c r="D20" s="25">
        <f t="shared" si="4"/>
        <v>1830582.7600000002</v>
      </c>
      <c r="E20" s="25">
        <f t="shared" si="4"/>
        <v>1506949.3900000001</v>
      </c>
      <c r="F20" s="25">
        <f t="shared" si="4"/>
        <v>1560397.4900000002</v>
      </c>
      <c r="G20" s="25">
        <f t="shared" si="4"/>
        <v>919753.4</v>
      </c>
      <c r="H20" s="25">
        <f t="shared" si="4"/>
        <v>529879.9000000001</v>
      </c>
      <c r="I20" s="25">
        <f t="shared" si="4"/>
        <v>657004.4800000001</v>
      </c>
      <c r="J20" s="25">
        <f t="shared" si="4"/>
        <v>790931.3399999999</v>
      </c>
      <c r="K20" s="25">
        <f t="shared" si="4"/>
        <v>1004889.69</v>
      </c>
      <c r="L20" s="25">
        <f>SUM(B20:K20)</f>
        <v>10202653.610000001</v>
      </c>
      <c r="M20"/>
    </row>
    <row r="21" spans="1:13" ht="17.25" customHeight="1">
      <c r="A21" s="26" t="s">
        <v>22</v>
      </c>
      <c r="B21" s="56">
        <f>ROUND((B15+B16)*B7,2)</f>
        <v>622053.81</v>
      </c>
      <c r="C21" s="56">
        <f aca="true" t="shared" si="5" ref="C21:K21">ROUND((C15+C16)*C7,2)</f>
        <v>460168.96</v>
      </c>
      <c r="D21" s="56">
        <f t="shared" si="5"/>
        <v>1596625.83</v>
      </c>
      <c r="E21" s="56">
        <f t="shared" si="5"/>
        <v>1308770.1</v>
      </c>
      <c r="F21" s="56">
        <f t="shared" si="5"/>
        <v>1236434.75</v>
      </c>
      <c r="G21" s="56">
        <f t="shared" si="5"/>
        <v>752384.81</v>
      </c>
      <c r="H21" s="56">
        <f t="shared" si="5"/>
        <v>473276.7</v>
      </c>
      <c r="I21" s="56">
        <f t="shared" si="5"/>
        <v>546930.41</v>
      </c>
      <c r="J21" s="56">
        <f t="shared" si="5"/>
        <v>592202.48</v>
      </c>
      <c r="K21" s="56">
        <f t="shared" si="5"/>
        <v>849609.12</v>
      </c>
      <c r="L21" s="33">
        <f aca="true" t="shared" si="6" ref="L21:L29">SUM(B21:K21)</f>
        <v>8438456.969999999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170936.03</v>
      </c>
      <c r="C22" s="33">
        <f t="shared" si="7"/>
        <v>94538.97</v>
      </c>
      <c r="D22" s="33">
        <f t="shared" si="7"/>
        <v>161761.11</v>
      </c>
      <c r="E22" s="33">
        <f t="shared" si="7"/>
        <v>155361.66</v>
      </c>
      <c r="F22" s="33">
        <f t="shared" si="7"/>
        <v>261375.85</v>
      </c>
      <c r="G22" s="33">
        <f t="shared" si="7"/>
        <v>132582.23</v>
      </c>
      <c r="H22" s="33">
        <f t="shared" si="7"/>
        <v>34757.69</v>
      </c>
      <c r="I22" s="33">
        <f t="shared" si="7"/>
        <v>92305.6</v>
      </c>
      <c r="J22" s="33">
        <f t="shared" si="7"/>
        <v>171537.43</v>
      </c>
      <c r="K22" s="33">
        <f t="shared" si="7"/>
        <v>123122.2</v>
      </c>
      <c r="L22" s="33">
        <f t="shared" si="6"/>
        <v>1398278.77</v>
      </c>
      <c r="M22"/>
    </row>
    <row r="23" spans="1:13" ht="17.25" customHeight="1">
      <c r="A23" s="27" t="s">
        <v>24</v>
      </c>
      <c r="B23" s="33">
        <v>2522.84</v>
      </c>
      <c r="C23" s="33">
        <v>14902.14</v>
      </c>
      <c r="D23" s="33">
        <v>65867.8</v>
      </c>
      <c r="E23" s="33">
        <v>37032.85</v>
      </c>
      <c r="F23" s="33">
        <v>56677.81</v>
      </c>
      <c r="G23" s="33">
        <v>33501.22</v>
      </c>
      <c r="H23" s="33">
        <v>19256.38</v>
      </c>
      <c r="I23" s="33">
        <v>14989.23</v>
      </c>
      <c r="J23" s="33">
        <v>22393.97</v>
      </c>
      <c r="K23" s="33">
        <v>27008.4</v>
      </c>
      <c r="L23" s="33">
        <f t="shared" si="6"/>
        <v>294152.64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655.6</v>
      </c>
      <c r="C26" s="33">
        <v>453.01</v>
      </c>
      <c r="D26" s="33">
        <v>1449.08</v>
      </c>
      <c r="E26" s="33">
        <v>1193.03</v>
      </c>
      <c r="F26" s="33">
        <v>1235.23</v>
      </c>
      <c r="G26" s="33">
        <v>728.76</v>
      </c>
      <c r="H26" s="33">
        <v>419.25</v>
      </c>
      <c r="I26" s="33">
        <v>520.54</v>
      </c>
      <c r="J26" s="33">
        <v>624.65</v>
      </c>
      <c r="K26" s="33">
        <v>796.29</v>
      </c>
      <c r="L26" s="33">
        <f t="shared" si="6"/>
        <v>8075.4400000000005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387.53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31517.46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31517.46</v>
      </c>
      <c r="M29" s="60"/>
    </row>
    <row r="30" spans="1:12" ht="12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2" customHeight="1">
      <c r="A31" s="2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-156323.99</v>
      </c>
      <c r="C32" s="33">
        <f t="shared" si="8"/>
        <v>-43028.8</v>
      </c>
      <c r="D32" s="33">
        <f t="shared" si="8"/>
        <v>-140803.6</v>
      </c>
      <c r="E32" s="33">
        <f t="shared" si="8"/>
        <v>1399663.21</v>
      </c>
      <c r="F32" s="33">
        <f t="shared" si="8"/>
        <v>-126962</v>
      </c>
      <c r="G32" s="33">
        <f t="shared" si="8"/>
        <v>-66590</v>
      </c>
      <c r="H32" s="33">
        <f t="shared" si="8"/>
        <v>-46046.36</v>
      </c>
      <c r="I32" s="33">
        <f t="shared" si="8"/>
        <v>589840.68</v>
      </c>
      <c r="J32" s="33">
        <f t="shared" si="8"/>
        <v>-50889.2</v>
      </c>
      <c r="K32" s="33">
        <f t="shared" si="8"/>
        <v>-87866.8</v>
      </c>
      <c r="L32" s="33">
        <f aca="true" t="shared" si="9" ref="L32:L39">SUM(B32:K32)</f>
        <v>1270993.14</v>
      </c>
      <c r="M32"/>
    </row>
    <row r="33" spans="1:13" ht="18.75" customHeight="1">
      <c r="A33" s="27" t="s">
        <v>28</v>
      </c>
      <c r="B33" s="33">
        <f>B34+B35+B36+B37</f>
        <v>-20860.4</v>
      </c>
      <c r="C33" s="33">
        <f aca="true" t="shared" si="10" ref="C33:K33">C34+C35+C36+C37</f>
        <v>-22778.8</v>
      </c>
      <c r="D33" s="33">
        <f t="shared" si="10"/>
        <v>-69053.6</v>
      </c>
      <c r="E33" s="33">
        <f t="shared" si="10"/>
        <v>-50076.4</v>
      </c>
      <c r="F33" s="33">
        <f t="shared" si="10"/>
        <v>-47212</v>
      </c>
      <c r="G33" s="33">
        <f t="shared" si="10"/>
        <v>-35090</v>
      </c>
      <c r="H33" s="33">
        <f t="shared" si="10"/>
        <v>-18229.2</v>
      </c>
      <c r="I33" s="33">
        <f t="shared" si="10"/>
        <v>-40409.32</v>
      </c>
      <c r="J33" s="33">
        <f t="shared" si="10"/>
        <v>-27139.2</v>
      </c>
      <c r="K33" s="33">
        <f t="shared" si="10"/>
        <v>-44866.8</v>
      </c>
      <c r="L33" s="33">
        <f t="shared" si="9"/>
        <v>-375715.72000000003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-20860.4</v>
      </c>
      <c r="C34" s="33">
        <f t="shared" si="11"/>
        <v>-22778.8</v>
      </c>
      <c r="D34" s="33">
        <f t="shared" si="11"/>
        <v>-69053.6</v>
      </c>
      <c r="E34" s="33">
        <f t="shared" si="11"/>
        <v>-50076.4</v>
      </c>
      <c r="F34" s="33">
        <f t="shared" si="11"/>
        <v>-47212</v>
      </c>
      <c r="G34" s="33">
        <f t="shared" si="11"/>
        <v>-35090</v>
      </c>
      <c r="H34" s="33">
        <f t="shared" si="11"/>
        <v>-18229.2</v>
      </c>
      <c r="I34" s="33">
        <f t="shared" si="11"/>
        <v>-21388.4</v>
      </c>
      <c r="J34" s="33">
        <f t="shared" si="11"/>
        <v>-27139.2</v>
      </c>
      <c r="K34" s="33">
        <f t="shared" si="11"/>
        <v>-44866.8</v>
      </c>
      <c r="L34" s="33">
        <f t="shared" si="9"/>
        <v>-356694.80000000005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-19020.92</v>
      </c>
      <c r="J37" s="17">
        <v>0</v>
      </c>
      <c r="K37" s="17">
        <v>0</v>
      </c>
      <c r="L37" s="33">
        <f t="shared" si="9"/>
        <v>-19020.92</v>
      </c>
      <c r="M37"/>
    </row>
    <row r="38" spans="1:13" s="36" customFormat="1" ht="18.75" customHeight="1">
      <c r="A38" s="27" t="s">
        <v>32</v>
      </c>
      <c r="B38" s="38">
        <f>SUM(B39:B50)</f>
        <v>-135463.59</v>
      </c>
      <c r="C38" s="38">
        <f aca="true" t="shared" si="12" ref="C38:K38">SUM(C39:C50)</f>
        <v>-20250</v>
      </c>
      <c r="D38" s="38">
        <f t="shared" si="12"/>
        <v>-71750</v>
      </c>
      <c r="E38" s="38">
        <f t="shared" si="12"/>
        <v>1449739.6099999999</v>
      </c>
      <c r="F38" s="38">
        <f t="shared" si="12"/>
        <v>-79750</v>
      </c>
      <c r="G38" s="38">
        <f t="shared" si="12"/>
        <v>-31500</v>
      </c>
      <c r="H38" s="38">
        <f t="shared" si="12"/>
        <v>-27817.16</v>
      </c>
      <c r="I38" s="38">
        <f t="shared" si="12"/>
        <v>630250</v>
      </c>
      <c r="J38" s="38">
        <f t="shared" si="12"/>
        <v>-23750</v>
      </c>
      <c r="K38" s="38">
        <f t="shared" si="12"/>
        <v>-43000</v>
      </c>
      <c r="L38" s="33">
        <f t="shared" si="9"/>
        <v>1646708.8599999999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2698200</v>
      </c>
      <c r="F47" s="17">
        <v>0</v>
      </c>
      <c r="G47" s="17">
        <v>0</v>
      </c>
      <c r="H47" s="17">
        <v>0</v>
      </c>
      <c r="I47" s="17">
        <v>1192500</v>
      </c>
      <c r="J47" s="17">
        <v>0</v>
      </c>
      <c r="K47" s="17">
        <v>0</v>
      </c>
      <c r="L47" s="17">
        <f>SUM(B47:K47)</f>
        <v>3890700</v>
      </c>
    </row>
    <row r="48" spans="1:12" ht="18.75" customHeight="1">
      <c r="A48" s="37" t="s">
        <v>68</v>
      </c>
      <c r="B48" s="17">
        <v>-27750</v>
      </c>
      <c r="C48" s="17">
        <v>-20250</v>
      </c>
      <c r="D48" s="17">
        <v>-71750</v>
      </c>
      <c r="E48" s="17">
        <v>-1242500</v>
      </c>
      <c r="F48" s="17">
        <v>-79750</v>
      </c>
      <c r="G48" s="17">
        <v>-31500</v>
      </c>
      <c r="H48" s="17">
        <v>-21000</v>
      </c>
      <c r="I48" s="17">
        <v>-562250</v>
      </c>
      <c r="J48" s="17">
        <v>-23750</v>
      </c>
      <c r="K48" s="17">
        <v>-43000</v>
      </c>
      <c r="L48" s="17">
        <f>SUM(B48:K48)</f>
        <v>-2123500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673680.02</v>
      </c>
      <c r="C56" s="41">
        <f t="shared" si="16"/>
        <v>529232.3500000001</v>
      </c>
      <c r="D56" s="41">
        <f t="shared" si="16"/>
        <v>1689779.1600000001</v>
      </c>
      <c r="E56" s="41">
        <f t="shared" si="16"/>
        <v>2906612.6</v>
      </c>
      <c r="F56" s="41">
        <f t="shared" si="16"/>
        <v>1433435.4900000002</v>
      </c>
      <c r="G56" s="41">
        <f t="shared" si="16"/>
        <v>853163.4</v>
      </c>
      <c r="H56" s="41">
        <f t="shared" si="16"/>
        <v>483833.54000000015</v>
      </c>
      <c r="I56" s="41">
        <f t="shared" si="16"/>
        <v>1246845.1600000001</v>
      </c>
      <c r="J56" s="41">
        <f t="shared" si="16"/>
        <v>740042.1399999999</v>
      </c>
      <c r="K56" s="41">
        <f t="shared" si="16"/>
        <v>917022.8899999999</v>
      </c>
      <c r="L56" s="42">
        <f t="shared" si="14"/>
        <v>11473646.750000004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ht="18.75" customHeight="1">
      <c r="A62" s="45" t="s">
        <v>45</v>
      </c>
      <c r="B62" s="41">
        <f>SUM(B63:B76)</f>
        <v>673680.02</v>
      </c>
      <c r="C62" s="41">
        <f aca="true" t="shared" si="18" ref="C62:J62">SUM(C63:C74)</f>
        <v>529232.36</v>
      </c>
      <c r="D62" s="41">
        <f t="shared" si="18"/>
        <v>1689779.16</v>
      </c>
      <c r="E62" s="41">
        <f t="shared" si="18"/>
        <v>2906612.61</v>
      </c>
      <c r="F62" s="41">
        <f t="shared" si="18"/>
        <v>1433435.49</v>
      </c>
      <c r="G62" s="41">
        <f t="shared" si="18"/>
        <v>853163.4</v>
      </c>
      <c r="H62" s="41">
        <f t="shared" si="18"/>
        <v>483833.54</v>
      </c>
      <c r="I62" s="41">
        <f>SUM(I63:I79)</f>
        <v>1246845.1600000001</v>
      </c>
      <c r="J62" s="41">
        <f t="shared" si="18"/>
        <v>740042.1399999999</v>
      </c>
      <c r="K62" s="41">
        <f>SUM(K63:K76)</f>
        <v>917022.8799999999</v>
      </c>
      <c r="L62" s="46">
        <f>SUM(B62:K62)</f>
        <v>11473646.760000002</v>
      </c>
      <c r="M62" s="40"/>
    </row>
    <row r="63" spans="1:13" ht="18.75" customHeight="1">
      <c r="A63" s="47" t="s">
        <v>46</v>
      </c>
      <c r="B63" s="48">
        <f>+B56</f>
        <v>673680.02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673680.02</v>
      </c>
      <c r="M63"/>
    </row>
    <row r="64" spans="1:13" ht="18.75" customHeight="1">
      <c r="A64" s="47" t="s">
        <v>55</v>
      </c>
      <c r="B64" s="17">
        <v>0</v>
      </c>
      <c r="C64" s="48">
        <v>463607.55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463607.55</v>
      </c>
      <c r="M64"/>
    </row>
    <row r="65" spans="1:13" ht="18.75" customHeight="1">
      <c r="A65" s="47" t="s">
        <v>56</v>
      </c>
      <c r="B65" s="17">
        <v>0</v>
      </c>
      <c r="C65" s="48">
        <v>65624.81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65624.81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1689779.16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1689779.16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2906612.61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2906612.61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1433435.49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1433435.49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853163.4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853163.4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483833.54</v>
      </c>
      <c r="I70" s="17">
        <v>0</v>
      </c>
      <c r="J70" s="17">
        <v>0</v>
      </c>
      <c r="K70" s="17"/>
      <c r="L70" s="46">
        <f t="shared" si="19"/>
        <v>483833.54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f>+I56</f>
        <v>1246845.1600000001</v>
      </c>
      <c r="J71" s="17">
        <v>0</v>
      </c>
      <c r="K71" s="17"/>
      <c r="L71" s="46">
        <f t="shared" si="19"/>
        <v>1246845.1600000001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f>+J56</f>
        <v>740042.1399999999</v>
      </c>
      <c r="K72" s="17">
        <v>0</v>
      </c>
      <c r="L72" s="46">
        <f t="shared" si="19"/>
        <v>740042.1399999999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532698.59</v>
      </c>
      <c r="L73" s="46">
        <f t="shared" si="19"/>
        <v>532698.59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384324.29</v>
      </c>
      <c r="L74" s="46">
        <f t="shared" si="19"/>
        <v>384324.29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/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1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2023-12-08T18:27:54Z</dcterms:modified>
  <cp:category/>
  <cp:version/>
  <cp:contentType/>
  <cp:contentStatus/>
</cp:coreProperties>
</file>