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<sst xmlns="http://schemas.openxmlformats.org/spreadsheetml/2006/main" count="87" uniqueCount="86">
  <si>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</si>
  <si>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</si>
  <si>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</si>
  <si>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</si>
  <si>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</si>
  <si>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</si>
  <si>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</si>
  <si>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</si>
  <si>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</si>
  <si>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</si>
  <si>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</si>
  <si>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</si>
  <si>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</si>
  <si>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</si>
  <si>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</si>
  <si>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</si>
  <si>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</si>
  <si>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</si>
  <si>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</si>
  <si>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</si>
  <si>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</si>
  <si>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</si>
  <si>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</si>
  <si>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</si>
  <si>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</si>
  <si>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</si>
  <si>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</si>
  <si>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</si>
  <si>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</si>
  <si>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</si>
  <si>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</si>
  <si>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</si>
  <si>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</si>
  <si>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</si>
  <si>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</si>
  <si>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</si>
  <si>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</si>
  <si>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</si>
  <si>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</si>
  <si>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</si>
  <si>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</si>
  <si>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</si>
  <si>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</si>
  <si>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</si>
  <si>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</si>
  <si>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</si>
  <si>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</si>
  <si>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</si>
  <si>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</si>
  <si>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</si>
  <si>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</si>
  <si>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</si>
  <si>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</si>
  <si>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</si>
  <si>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</si>
  <si>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</si>
  <si>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</si>
  <si>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</si>
  <si>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</si>
  <si>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</si>
  <si>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</si>
  <si>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</si>
  <si>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</si>
  <si>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</si>
  <si>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</si>
  <si>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</si>
  <si>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</si>
  <si>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</si>
  <si>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</si>
  <si>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</si>
  <si>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</si>
  <si>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</si>
  <si>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</si>
  <si>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</si>
  <si>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</si>
  <si>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</si>
  <si>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</si>
  <si>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</si>
  <si>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</si>
  <si>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</si>
  <si>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</si>
  <si>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</si>
  <si>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</si>
  <si>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4. Remuneração Bruta do Operador (4.1 + 4.2 + 4.3 + 4.4 + 4.5 + 4.6 + 4.9)</t>
  </si>
  <si>
    <t>OPERAÇÃO 04/11/23 - VENCIMENTO 10/11/23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</si>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</sst>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40594</v>
      </c>
      <c r="C7" s="10">
        <f aca="true" t="shared" si="0" ref="C7:K7">C8+C11</f>
        <v>56202</v>
      </c>
      <c r="D7" s="10">
        <f t="shared" si="0"/>
        <v>178283</v>
      </c>
      <c r="E7" s="10">
        <f t="shared" si="0"/>
        <v>145156</v>
      </c>
      <c r="F7" s="10">
        <f t="shared" si="0"/>
        <v>157926</v>
      </c>
      <c r="G7" s="10">
        <f t="shared" si="0"/>
        <v>70731</v>
      </c>
      <c r="H7" s="10">
        <f t="shared" si="0"/>
        <v>38225</v>
      </c>
      <c r="I7" s="10">
        <f t="shared" si="0"/>
        <v>66443</v>
      </c>
      <c r="J7" s="10">
        <f t="shared" si="0"/>
        <v>43614</v>
      </c>
      <c r="K7" s="10">
        <f t="shared" si="0"/>
        <v>118686</v>
      </c>
      <c r="L7" s="10">
        <f aca="true" t="shared" si="1" ref="L7:L13">SUM(B7:K7)</f>
        <v>915860</v>
      </c>
      <c r="M7" s="11"/>
    </row>
    <row r="8" spans="1:13" ht="17.25" customHeight="1">
      <c r="A8" s="12" t="s">
        <v>81</v>
      </c>
      <c r="B8" s="13">
        <f>B9+B10</f>
        <v>3316</v>
      </c>
      <c r="C8" s="13">
        <f aca="true" t="shared" si="2" ref="C8:K8">C9+C10</f>
        <v>3232</v>
      </c>
      <c r="D8" s="13">
        <f t="shared" si="2"/>
        <v>11084</v>
      </c>
      <c r="E8" s="13">
        <f t="shared" si="2"/>
        <v>8502</v>
      </c>
      <c r="F8" s="13">
        <f t="shared" si="2"/>
        <v>8987</v>
      </c>
      <c r="G8" s="13">
        <f t="shared" si="2"/>
        <v>5054</v>
      </c>
      <c r="H8" s="13">
        <f t="shared" si="2"/>
        <v>2304</v>
      </c>
      <c r="I8" s="13">
        <f t="shared" si="2"/>
        <v>3250</v>
      </c>
      <c r="J8" s="13">
        <f t="shared" si="2"/>
        <v>2468</v>
      </c>
      <c r="K8" s="13">
        <f t="shared" si="2"/>
        <v>6973</v>
      </c>
      <c r="L8" s="13">
        <f t="shared" si="1"/>
        <v>55170</v>
      </c>
      <c r="M8"/>
    </row>
    <row r="9" spans="1:13" ht="17.25" customHeight="1">
      <c r="A9" s="14" t="s">
        <v>18</v>
      </c>
      <c r="B9" s="15">
        <v>3315</v>
      </c>
      <c r="C9" s="15">
        <v>3232</v>
      </c>
      <c r="D9" s="15">
        <v>11084</v>
      </c>
      <c r="E9" s="15">
        <v>8499</v>
      </c>
      <c r="F9" s="15">
        <v>8987</v>
      </c>
      <c r="G9" s="15">
        <v>5054</v>
      </c>
      <c r="H9" s="15">
        <v>2252</v>
      </c>
      <c r="I9" s="15">
        <v>3250</v>
      </c>
      <c r="J9" s="15">
        <v>2468</v>
      </c>
      <c r="K9" s="15">
        <v>6973</v>
      </c>
      <c r="L9" s="13">
        <f t="shared" si="1"/>
        <v>55114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3</v>
      </c>
      <c r="F10" s="15">
        <v>0</v>
      </c>
      <c r="G10" s="15">
        <v>0</v>
      </c>
      <c r="H10" s="15">
        <v>52</v>
      </c>
      <c r="I10" s="15">
        <v>0</v>
      </c>
      <c r="J10" s="15">
        <v>0</v>
      </c>
      <c r="K10" s="15">
        <v>0</v>
      </c>
      <c r="L10" s="13">
        <f t="shared" si="1"/>
        <v>56</v>
      </c>
      <c r="M10"/>
    </row>
    <row r="11" spans="1:13" ht="17.25" customHeight="1">
      <c r="A11" s="12" t="s">
        <v>70</v>
      </c>
      <c r="B11" s="15">
        <v>37278</v>
      </c>
      <c r="C11" s="15">
        <v>52970</v>
      </c>
      <c r="D11" s="15">
        <v>167199</v>
      </c>
      <c r="E11" s="15">
        <v>136654</v>
      </c>
      <c r="F11" s="15">
        <v>148939</v>
      </c>
      <c r="G11" s="15">
        <v>65677</v>
      </c>
      <c r="H11" s="15">
        <v>35921</v>
      </c>
      <c r="I11" s="15">
        <v>63193</v>
      </c>
      <c r="J11" s="15">
        <v>41146</v>
      </c>
      <c r="K11" s="15">
        <v>111713</v>
      </c>
      <c r="L11" s="13">
        <f t="shared" si="1"/>
        <v>860690</v>
      </c>
      <c r="M11" s="60"/>
    </row>
    <row r="12" spans="1:13" ht="17.25" customHeight="1">
      <c r="A12" s="14" t="s">
        <v>82</v>
      </c>
      <c r="B12" s="15">
        <v>4689</v>
      </c>
      <c r="C12" s="15">
        <v>4615</v>
      </c>
      <c r="D12" s="15">
        <v>15419</v>
      </c>
      <c r="E12" s="15">
        <v>14893</v>
      </c>
      <c r="F12" s="15">
        <v>14242</v>
      </c>
      <c r="G12" s="15">
        <v>6663</v>
      </c>
      <c r="H12" s="15">
        <v>3686</v>
      </c>
      <c r="I12" s="15">
        <v>3558</v>
      </c>
      <c r="J12" s="15">
        <v>3310</v>
      </c>
      <c r="K12" s="15">
        <v>7344</v>
      </c>
      <c r="L12" s="13">
        <f t="shared" si="1"/>
        <v>78419</v>
      </c>
      <c r="M12" s="60"/>
    </row>
    <row r="13" spans="1:13" ht="17.25" customHeight="1">
      <c r="A13" s="14" t="s">
        <v>71</v>
      </c>
      <c r="B13" s="15">
        <f>+B11-B12</f>
        <v>32589</v>
      </c>
      <c r="C13" s="15">
        <f aca="true" t="shared" si="3" ref="C13:K13">+C11-C12</f>
        <v>48355</v>
      </c>
      <c r="D13" s="15">
        <f t="shared" si="3"/>
        <v>151780</v>
      </c>
      <c r="E13" s="15">
        <f t="shared" si="3"/>
        <v>121761</v>
      </c>
      <c r="F13" s="15">
        <f t="shared" si="3"/>
        <v>134697</v>
      </c>
      <c r="G13" s="15">
        <f t="shared" si="3"/>
        <v>59014</v>
      </c>
      <c r="H13" s="15">
        <f t="shared" si="3"/>
        <v>32235</v>
      </c>
      <c r="I13" s="15">
        <f t="shared" si="3"/>
        <v>59635</v>
      </c>
      <c r="J13" s="15">
        <f t="shared" si="3"/>
        <v>37836</v>
      </c>
      <c r="K13" s="15">
        <f t="shared" si="3"/>
        <v>104369</v>
      </c>
      <c r="L13" s="13">
        <f t="shared" si="1"/>
        <v>782271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1.730828996452315</v>
      </c>
      <c r="C18" s="22">
        <v>1.627317423902673</v>
      </c>
      <c r="D18" s="22">
        <v>1.487038513963645</v>
      </c>
      <c r="E18" s="22">
        <v>1.46832281590307</v>
      </c>
      <c r="F18" s="22">
        <v>1.610598492856417</v>
      </c>
      <c r="G18" s="22">
        <v>1.612348773893237</v>
      </c>
      <c r="H18" s="22">
        <v>1.489909408653076</v>
      </c>
      <c r="I18" s="22">
        <v>1.443384773678168</v>
      </c>
      <c r="J18" s="22">
        <v>1.832291563248656</v>
      </c>
      <c r="K18" s="22">
        <v>1.489510642617371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83</v>
      </c>
      <c r="B20" s="25">
        <f>SUM(B21:B30)</f>
        <v>552002.04</v>
      </c>
      <c r="C20" s="25">
        <f aca="true" t="shared" si="4" ref="C20:K20">SUM(C21:C30)</f>
        <v>388716.6399999999</v>
      </c>
      <c r="D20" s="25">
        <f t="shared" si="4"/>
        <v>1353723.1600000001</v>
      </c>
      <c r="E20" s="25">
        <f t="shared" si="4"/>
        <v>1096579.2299999997</v>
      </c>
      <c r="F20" s="25">
        <f t="shared" si="4"/>
        <v>1159890.76</v>
      </c>
      <c r="G20" s="25">
        <f t="shared" si="4"/>
        <v>571585.5200000001</v>
      </c>
      <c r="H20" s="25">
        <f t="shared" si="4"/>
        <v>315638.79</v>
      </c>
      <c r="I20" s="25">
        <f t="shared" si="4"/>
        <v>435531.81</v>
      </c>
      <c r="J20" s="25">
        <f t="shared" si="4"/>
        <v>394870.55999999994</v>
      </c>
      <c r="K20" s="25">
        <f t="shared" si="4"/>
        <v>711591.1799999998</v>
      </c>
      <c r="L20" s="25">
        <f>SUM(B20:K20)</f>
        <v>6980129.689999999</v>
      </c>
      <c r="M20"/>
    </row>
    <row r="21" spans="1:13" ht="17.25" customHeight="1">
      <c r="A21" s="26" t="s">
        <v>22</v>
      </c>
      <c r="B21" s="56">
        <f>ROUND((B15+B16)*B7,2)</f>
        <v>297428.18</v>
      </c>
      <c r="C21" s="56">
        <f aca="true" t="shared" si="5" ref="C21:K21">ROUND((C15+C16)*C7,2)</f>
        <v>231850.11</v>
      </c>
      <c r="D21" s="56">
        <f t="shared" si="5"/>
        <v>875351.7</v>
      </c>
      <c r="E21" s="56">
        <f t="shared" si="5"/>
        <v>721918.85</v>
      </c>
      <c r="F21" s="56">
        <f t="shared" si="5"/>
        <v>693990.01</v>
      </c>
      <c r="G21" s="56">
        <f t="shared" si="5"/>
        <v>341765.12</v>
      </c>
      <c r="H21" s="56">
        <f t="shared" si="5"/>
        <v>203452.56</v>
      </c>
      <c r="I21" s="56">
        <f t="shared" si="5"/>
        <v>293206.31</v>
      </c>
      <c r="J21" s="56">
        <f t="shared" si="5"/>
        <v>207279.9</v>
      </c>
      <c r="K21" s="56">
        <f t="shared" si="5"/>
        <v>460620.37</v>
      </c>
      <c r="L21" s="33">
        <f aca="true" t="shared" si="6" ref="L21:L29">SUM(B21:K21)</f>
        <v>4326863.109999999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217369.14</v>
      </c>
      <c r="C22" s="33">
        <f t="shared" si="7"/>
        <v>145443.61</v>
      </c>
      <c r="D22" s="33">
        <f t="shared" si="7"/>
        <v>426329.99</v>
      </c>
      <c r="E22" s="33">
        <f t="shared" si="7"/>
        <v>338091.07</v>
      </c>
      <c r="F22" s="33">
        <f t="shared" si="7"/>
        <v>423749.25</v>
      </c>
      <c r="G22" s="33">
        <f t="shared" si="7"/>
        <v>209279.45</v>
      </c>
      <c r="H22" s="33">
        <f t="shared" si="7"/>
        <v>99673.32</v>
      </c>
      <c r="I22" s="33">
        <f t="shared" si="7"/>
        <v>130003.21</v>
      </c>
      <c r="J22" s="33">
        <f t="shared" si="7"/>
        <v>172517.31</v>
      </c>
      <c r="K22" s="33">
        <f t="shared" si="7"/>
        <v>225478.57</v>
      </c>
      <c r="L22" s="33">
        <f t="shared" si="6"/>
        <v>2387934.92</v>
      </c>
      <c r="M22"/>
    </row>
    <row r="23" spans="1:13" ht="17.25" customHeight="1">
      <c r="A23" s="27" t="s">
        <v>24</v>
      </c>
      <c r="B23" s="33">
        <v>2553.69</v>
      </c>
      <c r="C23" s="33">
        <v>8799.97</v>
      </c>
      <c r="D23" s="33">
        <v>45682.5</v>
      </c>
      <c r="E23" s="33">
        <v>30778.91</v>
      </c>
      <c r="F23" s="33">
        <v>36211.47</v>
      </c>
      <c r="G23" s="33">
        <v>19359.92</v>
      </c>
      <c r="H23" s="33">
        <v>9996.94</v>
      </c>
      <c r="I23" s="33">
        <v>9588.07</v>
      </c>
      <c r="J23" s="33">
        <v>10470.04</v>
      </c>
      <c r="K23" s="33">
        <v>20361.97</v>
      </c>
      <c r="L23" s="33">
        <f t="shared" si="6"/>
        <v>193803.48000000004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602.14</v>
      </c>
      <c r="C26" s="33">
        <v>424.88</v>
      </c>
      <c r="D26" s="33">
        <v>1480.03</v>
      </c>
      <c r="E26" s="33">
        <v>1198.65</v>
      </c>
      <c r="F26" s="33">
        <v>1266.18</v>
      </c>
      <c r="G26" s="33">
        <v>624.65</v>
      </c>
      <c r="H26" s="33">
        <v>346.09</v>
      </c>
      <c r="I26" s="33">
        <v>475.52</v>
      </c>
      <c r="J26" s="33">
        <v>430.5</v>
      </c>
      <c r="K26" s="33">
        <v>776.59</v>
      </c>
      <c r="L26" s="33">
        <f t="shared" si="6"/>
        <v>7625.23</v>
      </c>
      <c r="M26" s="60"/>
    </row>
    <row r="27" spans="1:13" ht="17.25" customHeight="1">
      <c r="A27" s="27" t="s">
        <v>74</v>
      </c>
      <c r="B27" s="33">
        <v>337.45</v>
      </c>
      <c r="C27" s="33">
        <v>256.67</v>
      </c>
      <c r="D27" s="33">
        <v>832.55</v>
      </c>
      <c r="E27" s="33">
        <v>636.69</v>
      </c>
      <c r="F27" s="33">
        <v>694.48</v>
      </c>
      <c r="G27" s="33">
        <v>387.53</v>
      </c>
      <c r="H27" s="33">
        <v>232.42</v>
      </c>
      <c r="I27" s="33">
        <v>292.99</v>
      </c>
      <c r="J27" s="33">
        <v>353.09</v>
      </c>
      <c r="K27" s="33">
        <v>476.14</v>
      </c>
      <c r="L27" s="33">
        <f t="shared" si="6"/>
        <v>4500.01</v>
      </c>
      <c r="M27" s="60"/>
    </row>
    <row r="28" spans="1:13" ht="17.25" customHeight="1">
      <c r="A28" s="27" t="s">
        <v>75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108.41</v>
      </c>
      <c r="I28" s="33">
        <v>136.66</v>
      </c>
      <c r="J28" s="33">
        <v>161.62</v>
      </c>
      <c r="K28" s="33">
        <v>219.44</v>
      </c>
      <c r="L28" s="33">
        <f t="shared" si="6"/>
        <v>2065.6200000000003</v>
      </c>
      <c r="M28" s="60"/>
    </row>
    <row r="29" spans="1:13" ht="17.25" customHeight="1">
      <c r="A29" s="27" t="s">
        <v>85</v>
      </c>
      <c r="B29" s="33">
        <v>31730.62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31730.62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-122299.59</v>
      </c>
      <c r="C32" s="33">
        <f t="shared" si="8"/>
        <v>-14220.8</v>
      </c>
      <c r="D32" s="33">
        <f t="shared" si="8"/>
        <v>-48769.6</v>
      </c>
      <c r="E32" s="33">
        <f t="shared" si="8"/>
        <v>-799355.99</v>
      </c>
      <c r="F32" s="33">
        <f t="shared" si="8"/>
        <v>-39542.8</v>
      </c>
      <c r="G32" s="33">
        <f t="shared" si="8"/>
        <v>-22237.6</v>
      </c>
      <c r="H32" s="33">
        <f t="shared" si="8"/>
        <v>-16725.96</v>
      </c>
      <c r="I32" s="33">
        <f t="shared" si="8"/>
        <v>-329300</v>
      </c>
      <c r="J32" s="33">
        <f t="shared" si="8"/>
        <v>-10859.2</v>
      </c>
      <c r="K32" s="33">
        <f t="shared" si="8"/>
        <v>-30681.2</v>
      </c>
      <c r="L32" s="33">
        <f aca="true" t="shared" si="9" ref="L32:L39">SUM(B32:K32)</f>
        <v>-1433992.74</v>
      </c>
      <c r="M32"/>
    </row>
    <row r="33" spans="1:13" ht="18.75" customHeight="1">
      <c r="A33" s="27" t="s">
        <v>28</v>
      </c>
      <c r="B33" s="33">
        <f>B34+B35+B36+B37</f>
        <v>-14586</v>
      </c>
      <c r="C33" s="33">
        <f aca="true" t="shared" si="10" ref="C33:K33">C34+C35+C36+C37</f>
        <v>-14220.8</v>
      </c>
      <c r="D33" s="33">
        <f t="shared" si="10"/>
        <v>-48769.6</v>
      </c>
      <c r="E33" s="33">
        <f t="shared" si="10"/>
        <v>-37395.6</v>
      </c>
      <c r="F33" s="33">
        <f t="shared" si="10"/>
        <v>-39542.8</v>
      </c>
      <c r="G33" s="33">
        <f t="shared" si="10"/>
        <v>-22237.6</v>
      </c>
      <c r="H33" s="33">
        <f t="shared" si="10"/>
        <v>-9908.8</v>
      </c>
      <c r="I33" s="33">
        <f t="shared" si="10"/>
        <v>-14300</v>
      </c>
      <c r="J33" s="33">
        <f t="shared" si="10"/>
        <v>-10859.2</v>
      </c>
      <c r="K33" s="33">
        <f t="shared" si="10"/>
        <v>-30681.2</v>
      </c>
      <c r="L33" s="33">
        <f t="shared" si="9"/>
        <v>-242501.6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-14586</v>
      </c>
      <c r="C34" s="33">
        <f t="shared" si="11"/>
        <v>-14220.8</v>
      </c>
      <c r="D34" s="33">
        <f t="shared" si="11"/>
        <v>-48769.6</v>
      </c>
      <c r="E34" s="33">
        <f t="shared" si="11"/>
        <v>-37395.6</v>
      </c>
      <c r="F34" s="33">
        <f t="shared" si="11"/>
        <v>-39542.8</v>
      </c>
      <c r="G34" s="33">
        <f t="shared" si="11"/>
        <v>-22237.6</v>
      </c>
      <c r="H34" s="33">
        <f t="shared" si="11"/>
        <v>-9908.8</v>
      </c>
      <c r="I34" s="33">
        <f t="shared" si="11"/>
        <v>-14300</v>
      </c>
      <c r="J34" s="33">
        <f t="shared" si="11"/>
        <v>-10859.2</v>
      </c>
      <c r="K34" s="33">
        <f t="shared" si="11"/>
        <v>-30681.2</v>
      </c>
      <c r="L34" s="33">
        <f t="shared" si="9"/>
        <v>-242501.6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-761960.39</v>
      </c>
      <c r="F38" s="38">
        <f t="shared" si="12"/>
        <v>0</v>
      </c>
      <c r="G38" s="38">
        <f t="shared" si="12"/>
        <v>0</v>
      </c>
      <c r="H38" s="38">
        <f t="shared" si="12"/>
        <v>-6817.16</v>
      </c>
      <c r="I38" s="38">
        <f t="shared" si="12"/>
        <v>-315000</v>
      </c>
      <c r="J38" s="38">
        <f t="shared" si="12"/>
        <v>0</v>
      </c>
      <c r="K38" s="38">
        <f t="shared" si="12"/>
        <v>0</v>
      </c>
      <c r="L38" s="33">
        <f t="shared" si="9"/>
        <v>-1191491.1400000001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-6817.16</v>
      </c>
      <c r="I40" s="17">
        <v>0</v>
      </c>
      <c r="J40" s="28">
        <v>0</v>
      </c>
      <c r="K40" s="17">
        <v>0</v>
      </c>
      <c r="L40" s="33">
        <f>SUM(B40:K40)</f>
        <v>-38910.43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-756000</v>
      </c>
      <c r="F48" s="17">
        <v>0</v>
      </c>
      <c r="G48" s="17">
        <v>0</v>
      </c>
      <c r="H48" s="17">
        <v>0</v>
      </c>
      <c r="I48" s="17">
        <v>-315000</v>
      </c>
      <c r="J48" s="17">
        <v>0</v>
      </c>
      <c r="K48" s="17">
        <v>0</v>
      </c>
      <c r="L48" s="17">
        <f>SUM(B48:K48)</f>
        <v>-1071000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429702.45000000007</v>
      </c>
      <c r="C56" s="41">
        <f t="shared" si="16"/>
        <v>374495.8399999999</v>
      </c>
      <c r="D56" s="41">
        <f t="shared" si="16"/>
        <v>1304953.56</v>
      </c>
      <c r="E56" s="41">
        <f t="shared" si="16"/>
        <v>297223.23999999976</v>
      </c>
      <c r="F56" s="41">
        <f t="shared" si="16"/>
        <v>1120347.96</v>
      </c>
      <c r="G56" s="41">
        <f t="shared" si="16"/>
        <v>549347.9200000002</v>
      </c>
      <c r="H56" s="41">
        <f t="shared" si="16"/>
        <v>298912.82999999996</v>
      </c>
      <c r="I56" s="41">
        <f t="shared" si="16"/>
        <v>106231.81</v>
      </c>
      <c r="J56" s="41">
        <f t="shared" si="16"/>
        <v>384011.3599999999</v>
      </c>
      <c r="K56" s="41">
        <f t="shared" si="16"/>
        <v>680909.9799999999</v>
      </c>
      <c r="L56" s="42">
        <f t="shared" si="14"/>
        <v>5546136.949999999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429702.45</v>
      </c>
      <c r="C62" s="41">
        <f aca="true" t="shared" si="18" ref="C62:J62">SUM(C63:C74)</f>
        <v>374495.83999999997</v>
      </c>
      <c r="D62" s="41">
        <f t="shared" si="18"/>
        <v>1304953.561107839</v>
      </c>
      <c r="E62" s="41">
        <f t="shared" si="18"/>
        <v>297223.23868328985</v>
      </c>
      <c r="F62" s="41">
        <f t="shared" si="18"/>
        <v>1120347.964124257</v>
      </c>
      <c r="G62" s="41">
        <f t="shared" si="18"/>
        <v>549347.9221596101</v>
      </c>
      <c r="H62" s="41">
        <f t="shared" si="18"/>
        <v>298912.833347756</v>
      </c>
      <c r="I62" s="41">
        <f>SUM(I63:I79)</f>
        <v>106231.81337744097</v>
      </c>
      <c r="J62" s="41">
        <f t="shared" si="18"/>
        <v>384011.36199094</v>
      </c>
      <c r="K62" s="41">
        <f>SUM(K63:K76)</f>
        <v>680909.98</v>
      </c>
      <c r="L62" s="46">
        <f>SUM(B62:K62)</f>
        <v>5546136.964791134</v>
      </c>
      <c r="M62" s="40"/>
    </row>
    <row r="63" spans="1:13" ht="18.75" customHeight="1">
      <c r="A63" s="47" t="s">
        <v>46</v>
      </c>
      <c r="B63" s="48">
        <v>429702.45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429702.45</v>
      </c>
      <c r="M63"/>
    </row>
    <row r="64" spans="1:13" ht="18.75" customHeight="1">
      <c r="A64" s="47" t="s">
        <v>55</v>
      </c>
      <c r="B64" s="17">
        <v>0</v>
      </c>
      <c r="C64" s="48">
        <v>328020.91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328020.91</v>
      </c>
      <c r="M64"/>
    </row>
    <row r="65" spans="1:13" ht="18.75" customHeight="1">
      <c r="A65" s="47" t="s">
        <v>56</v>
      </c>
      <c r="B65" s="17">
        <v>0</v>
      </c>
      <c r="C65" s="48">
        <v>46474.93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46474.93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1304953.561107839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1304953.561107839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297223.23868328985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297223.23868328985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1120347.964124257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1120347.964124257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549347.9221596101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549347.9221596101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298912.833347756</v>
      </c>
      <c r="I70" s="17">
        <v>0</v>
      </c>
      <c r="J70" s="17">
        <v>0</v>
      </c>
      <c r="K70" s="17">
        <v>0</v>
      </c>
      <c r="L70" s="46">
        <f t="shared" si="19"/>
        <v>298912.833347756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106231.81337744097</v>
      </c>
      <c r="J71" s="17">
        <v>0</v>
      </c>
      <c r="K71" s="17">
        <v>0</v>
      </c>
      <c r="L71" s="46">
        <f t="shared" si="19"/>
        <v>106231.81337744097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384011.36199094</v>
      </c>
      <c r="K72" s="17">
        <v>0</v>
      </c>
      <c r="L72" s="46">
        <f t="shared" si="19"/>
        <v>384011.36199094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390978.51</v>
      </c>
      <c r="L73" s="46">
        <f t="shared" si="19"/>
        <v>390978.51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289931.47</v>
      </c>
      <c r="L74" s="46">
        <f t="shared" si="19"/>
        <v>289931.47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>
        <v>552758.53</v>
      </c>
    </row>
    <row r="78" spans="1:11" ht="18" customHeight="1">
      <c r="A78" s="54"/>
      <c r="I78"/>
      <c r="J78"/>
      <c r="K78">
        <v>401095.71</v>
      </c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2023-11-10T18:35:28Z</dcterms:modified>
  <cp:category/>
  <cp:version/>
  <cp:contentType/>
  <cp:contentStatus/>
</cp:coreProperties>
</file>