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<sst xmlns="http://schemas.openxmlformats.org/spreadsheetml/2006/main" count="87" uniqueCount="86">
  <si>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</si>
  <si>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</si>
  <si>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</si>
  <si>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</si>
  <si>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</si>
  <si>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</si>
  <si>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</si>
  <si>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</si>
  <si>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</si>
  <si>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</si>
  <si>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</si>
  <si>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</si>
  <si>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</si>
  <si>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</si>
  <si>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</si>
  <si>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</si>
  <si>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</si>
  <si>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</si>
  <si>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</si>
  <si>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</si>
  <si>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</si>
  <si>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</si>
  <si>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</si>
  <si>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</si>
  <si>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</si>
  <si>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</si>
  <si>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</si>
  <si>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</si>
  <si>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</si>
  <si>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</si>
  <si>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</si>
  <si>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</si>
  <si>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</si>
  <si>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</si>
  <si>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</si>
  <si>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</si>
  <si>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</si>
  <si>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</si>
  <si>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</si>
  <si>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</si>
  <si>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</si>
  <si>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</si>
  <si>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</si>
  <si>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</si>
  <si>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</si>
  <si>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</si>
  <si>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</si>
  <si>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</si>
  <si>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</si>
  <si>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</si>
  <si>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</si>
  <si>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</si>
  <si>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</si>
  <si>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</si>
  <si>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</si>
  <si>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</si>
  <si>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</si>
  <si>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</si>
  <si>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</si>
  <si>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</si>
  <si>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</si>
  <si>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</si>
  <si>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</si>
  <si>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</si>
  <si>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</si>
  <si>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</si>
  <si>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</si>
  <si>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</si>
  <si>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</si>
  <si>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</si>
  <si>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</si>
  <si>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</si>
  <si>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</si>
  <si>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</si>
  <si>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</si>
  <si>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</si>
  <si>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</si>
  <si>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</si>
  <si>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</si>
  <si>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</si>
  <si>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</si>
  <si>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</si>
  <si>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</si>
  <si>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</si>
  <si>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01/11/23 - VENCIMENTO 09/11/23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</si>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</sst>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93521</v>
      </c>
      <c r="C7" s="10">
        <f aca="true" t="shared" si="0" ref="C7:K7">C8+C11</f>
        <v>113107</v>
      </c>
      <c r="D7" s="10">
        <f t="shared" si="0"/>
        <v>334092</v>
      </c>
      <c r="E7" s="10">
        <f t="shared" si="0"/>
        <v>269741</v>
      </c>
      <c r="F7" s="10">
        <f t="shared" si="0"/>
        <v>281248</v>
      </c>
      <c r="G7" s="10">
        <f t="shared" si="0"/>
        <v>157153</v>
      </c>
      <c r="H7" s="10">
        <f t="shared" si="0"/>
        <v>88694</v>
      </c>
      <c r="I7" s="10">
        <f t="shared" si="0"/>
        <v>122940</v>
      </c>
      <c r="J7" s="10">
        <f t="shared" si="0"/>
        <v>128991</v>
      </c>
      <c r="K7" s="10">
        <f t="shared" si="0"/>
        <v>227304</v>
      </c>
      <c r="L7" s="10">
        <f aca="true" t="shared" si="1" ref="L7:L13">SUM(B7:K7)</f>
        <v>1816791</v>
      </c>
      <c r="M7" s="11"/>
    </row>
    <row r="8" spans="1:13" ht="17.25" customHeight="1">
      <c r="A8" s="12" t="s">
        <v>81</v>
      </c>
      <c r="B8" s="13">
        <f>B9+B10</f>
        <v>5128</v>
      </c>
      <c r="C8" s="13">
        <f aca="true" t="shared" si="2" ref="C8:K8">C9+C10</f>
        <v>5216</v>
      </c>
      <c r="D8" s="13">
        <f t="shared" si="2"/>
        <v>15945</v>
      </c>
      <c r="E8" s="13">
        <f t="shared" si="2"/>
        <v>11729</v>
      </c>
      <c r="F8" s="13">
        <f t="shared" si="2"/>
        <v>10612</v>
      </c>
      <c r="G8" s="13">
        <f t="shared" si="2"/>
        <v>8313</v>
      </c>
      <c r="H8" s="13">
        <f t="shared" si="2"/>
        <v>4114</v>
      </c>
      <c r="I8" s="13">
        <f t="shared" si="2"/>
        <v>4407</v>
      </c>
      <c r="J8" s="13">
        <f t="shared" si="2"/>
        <v>6337</v>
      </c>
      <c r="K8" s="13">
        <f t="shared" si="2"/>
        <v>10528</v>
      </c>
      <c r="L8" s="13">
        <f t="shared" si="1"/>
        <v>82329</v>
      </c>
      <c r="M8"/>
    </row>
    <row r="9" spans="1:13" ht="17.25" customHeight="1">
      <c r="A9" s="14" t="s">
        <v>18</v>
      </c>
      <c r="B9" s="15">
        <v>5128</v>
      </c>
      <c r="C9" s="15">
        <v>5216</v>
      </c>
      <c r="D9" s="15">
        <v>15945</v>
      </c>
      <c r="E9" s="15">
        <v>11727</v>
      </c>
      <c r="F9" s="15">
        <v>10612</v>
      </c>
      <c r="G9" s="15">
        <v>8313</v>
      </c>
      <c r="H9" s="15">
        <v>4042</v>
      </c>
      <c r="I9" s="15">
        <v>4407</v>
      </c>
      <c r="J9" s="15">
        <v>6337</v>
      </c>
      <c r="K9" s="15">
        <v>10528</v>
      </c>
      <c r="L9" s="13">
        <f t="shared" si="1"/>
        <v>82255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72</v>
      </c>
      <c r="I10" s="15">
        <v>0</v>
      </c>
      <c r="J10" s="15">
        <v>0</v>
      </c>
      <c r="K10" s="15">
        <v>0</v>
      </c>
      <c r="L10" s="13">
        <f t="shared" si="1"/>
        <v>74</v>
      </c>
      <c r="M10"/>
    </row>
    <row r="11" spans="1:13" ht="17.25" customHeight="1">
      <c r="A11" s="12" t="s">
        <v>70</v>
      </c>
      <c r="B11" s="15">
        <v>88393</v>
      </c>
      <c r="C11" s="15">
        <v>107891</v>
      </c>
      <c r="D11" s="15">
        <v>318147</v>
      </c>
      <c r="E11" s="15">
        <v>258012</v>
      </c>
      <c r="F11" s="15">
        <v>270636</v>
      </c>
      <c r="G11" s="15">
        <v>148840</v>
      </c>
      <c r="H11" s="15">
        <v>84580</v>
      </c>
      <c r="I11" s="15">
        <v>118533</v>
      </c>
      <c r="J11" s="15">
        <v>122654</v>
      </c>
      <c r="K11" s="15">
        <v>216776</v>
      </c>
      <c r="L11" s="13">
        <f t="shared" si="1"/>
        <v>1734462</v>
      </c>
      <c r="M11" s="60"/>
    </row>
    <row r="12" spans="1:13" ht="17.25" customHeight="1">
      <c r="A12" s="14" t="s">
        <v>82</v>
      </c>
      <c r="B12" s="15">
        <v>10109</v>
      </c>
      <c r="C12" s="15">
        <v>7933</v>
      </c>
      <c r="D12" s="15">
        <v>27802</v>
      </c>
      <c r="E12" s="15">
        <v>25907</v>
      </c>
      <c r="F12" s="15">
        <v>24111</v>
      </c>
      <c r="G12" s="15">
        <v>13996</v>
      </c>
      <c r="H12" s="15">
        <v>7770</v>
      </c>
      <c r="I12" s="15">
        <v>6854</v>
      </c>
      <c r="J12" s="15">
        <v>8555</v>
      </c>
      <c r="K12" s="15">
        <v>14311</v>
      </c>
      <c r="L12" s="13">
        <f t="shared" si="1"/>
        <v>147348</v>
      </c>
      <c r="M12" s="60"/>
    </row>
    <row r="13" spans="1:13" ht="17.25" customHeight="1">
      <c r="A13" s="14" t="s">
        <v>71</v>
      </c>
      <c r="B13" s="15">
        <f>+B11-B12</f>
        <v>78284</v>
      </c>
      <c r="C13" s="15">
        <f aca="true" t="shared" si="3" ref="C13:K13">+C11-C12</f>
        <v>99958</v>
      </c>
      <c r="D13" s="15">
        <f t="shared" si="3"/>
        <v>290345</v>
      </c>
      <c r="E13" s="15">
        <f t="shared" si="3"/>
        <v>232105</v>
      </c>
      <c r="F13" s="15">
        <f t="shared" si="3"/>
        <v>246525</v>
      </c>
      <c r="G13" s="15">
        <f t="shared" si="3"/>
        <v>134844</v>
      </c>
      <c r="H13" s="15">
        <f t="shared" si="3"/>
        <v>76810</v>
      </c>
      <c r="I13" s="15">
        <f t="shared" si="3"/>
        <v>111679</v>
      </c>
      <c r="J13" s="15">
        <f t="shared" si="3"/>
        <v>114099</v>
      </c>
      <c r="K13" s="15">
        <f t="shared" si="3"/>
        <v>202465</v>
      </c>
      <c r="L13" s="13">
        <f t="shared" si="1"/>
        <v>1587114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1.164464050786715</v>
      </c>
      <c r="C18" s="22">
        <v>1.165085274881603</v>
      </c>
      <c r="D18" s="22">
        <v>1.064674227349197</v>
      </c>
      <c r="E18" s="22">
        <v>1.078430742625198</v>
      </c>
      <c r="F18" s="22">
        <v>1.179466086973364</v>
      </c>
      <c r="G18" s="22">
        <v>1.147222463270003</v>
      </c>
      <c r="H18" s="22">
        <v>1.063843651085141</v>
      </c>
      <c r="I18" s="22">
        <v>1.151203401500582</v>
      </c>
      <c r="J18" s="22">
        <v>1.244336014951573</v>
      </c>
      <c r="K18" s="22">
        <v>1.092071760438375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835846.89</v>
      </c>
      <c r="C20" s="25">
        <f aca="true" t="shared" si="4" ref="C20:K20">SUM(C21:C30)</f>
        <v>561495.0900000001</v>
      </c>
      <c r="D20" s="25">
        <f t="shared" si="4"/>
        <v>1821127.47</v>
      </c>
      <c r="E20" s="25">
        <f t="shared" si="4"/>
        <v>1490823.5799999998</v>
      </c>
      <c r="F20" s="25">
        <f t="shared" si="4"/>
        <v>1520938.83</v>
      </c>
      <c r="G20" s="25">
        <f t="shared" si="4"/>
        <v>906011.65</v>
      </c>
      <c r="H20" s="25">
        <f t="shared" si="4"/>
        <v>524529.88</v>
      </c>
      <c r="I20" s="25">
        <f t="shared" si="4"/>
        <v>642120.6600000001</v>
      </c>
      <c r="J20" s="25">
        <f t="shared" si="4"/>
        <v>790057.5</v>
      </c>
      <c r="K20" s="25">
        <f t="shared" si="4"/>
        <v>995989.0299999999</v>
      </c>
      <c r="L20" s="25">
        <f>SUM(B20:K20)</f>
        <v>10088940.58</v>
      </c>
      <c r="M20"/>
    </row>
    <row r="21" spans="1:13" ht="17.25" customHeight="1">
      <c r="A21" s="26" t="s">
        <v>22</v>
      </c>
      <c r="B21" s="56">
        <f>ROUND((B15+B16)*B7,2)</f>
        <v>685219.01</v>
      </c>
      <c r="C21" s="56">
        <f aca="true" t="shared" si="5" ref="C21:K21">ROUND((C15+C16)*C7,2)</f>
        <v>466600.31</v>
      </c>
      <c r="D21" s="56">
        <f t="shared" si="5"/>
        <v>1640358.31</v>
      </c>
      <c r="E21" s="56">
        <f t="shared" si="5"/>
        <v>1341529.89</v>
      </c>
      <c r="F21" s="56">
        <f t="shared" si="5"/>
        <v>1235916.21</v>
      </c>
      <c r="G21" s="56">
        <f t="shared" si="5"/>
        <v>759347.58</v>
      </c>
      <c r="H21" s="56">
        <f t="shared" si="5"/>
        <v>472073.82</v>
      </c>
      <c r="I21" s="56">
        <f t="shared" si="5"/>
        <v>542521.93</v>
      </c>
      <c r="J21" s="56">
        <f t="shared" si="5"/>
        <v>613042.63</v>
      </c>
      <c r="K21" s="56">
        <f t="shared" si="5"/>
        <v>882166.82</v>
      </c>
      <c r="L21" s="33">
        <f aca="true" t="shared" si="6" ref="L21:L29">SUM(B21:K21)</f>
        <v>8638776.51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112693.89</v>
      </c>
      <c r="C22" s="33">
        <f t="shared" si="7"/>
        <v>77028.84</v>
      </c>
      <c r="D22" s="33">
        <f t="shared" si="7"/>
        <v>106088.91</v>
      </c>
      <c r="E22" s="33">
        <f t="shared" si="7"/>
        <v>105217.19</v>
      </c>
      <c r="F22" s="33">
        <f t="shared" si="7"/>
        <v>221805.05</v>
      </c>
      <c r="G22" s="33">
        <f t="shared" si="7"/>
        <v>111793.02</v>
      </c>
      <c r="H22" s="33">
        <f t="shared" si="7"/>
        <v>30138.92</v>
      </c>
      <c r="I22" s="33">
        <f t="shared" si="7"/>
        <v>82031.16</v>
      </c>
      <c r="J22" s="33">
        <f t="shared" si="7"/>
        <v>149788.39</v>
      </c>
      <c r="K22" s="33">
        <f t="shared" si="7"/>
        <v>81222.65</v>
      </c>
      <c r="L22" s="33">
        <f t="shared" si="6"/>
        <v>1077808.02</v>
      </c>
      <c r="M22"/>
    </row>
    <row r="23" spans="1:13" ht="17.25" customHeight="1">
      <c r="A23" s="27" t="s">
        <v>24</v>
      </c>
      <c r="B23" s="33">
        <v>2846.54</v>
      </c>
      <c r="C23" s="33">
        <v>15223.3</v>
      </c>
      <c r="D23" s="33">
        <v>68360.67</v>
      </c>
      <c r="E23" s="33">
        <v>38305.79</v>
      </c>
      <c r="F23" s="33">
        <v>57339.44</v>
      </c>
      <c r="G23" s="33">
        <v>33597.17</v>
      </c>
      <c r="H23" s="33">
        <v>19733.64</v>
      </c>
      <c r="I23" s="33">
        <v>14802.4</v>
      </c>
      <c r="J23" s="33">
        <v>22429.02</v>
      </c>
      <c r="K23" s="33">
        <v>27458.03</v>
      </c>
      <c r="L23" s="33">
        <f t="shared" si="6"/>
        <v>300096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661.23</v>
      </c>
      <c r="C26" s="33">
        <v>444.57</v>
      </c>
      <c r="D26" s="33">
        <v>1440.64</v>
      </c>
      <c r="E26" s="33">
        <v>1178.96</v>
      </c>
      <c r="F26" s="33">
        <v>1204.28</v>
      </c>
      <c r="G26" s="33">
        <v>717.5</v>
      </c>
      <c r="H26" s="33">
        <v>413.62</v>
      </c>
      <c r="I26" s="33">
        <v>506.47</v>
      </c>
      <c r="J26" s="33">
        <v>624.65</v>
      </c>
      <c r="K26" s="33">
        <v>787.85</v>
      </c>
      <c r="L26" s="33">
        <f t="shared" si="6"/>
        <v>7979.77</v>
      </c>
      <c r="M26" s="60"/>
    </row>
    <row r="27" spans="1:13" ht="17.25" customHeight="1">
      <c r="A27" s="27" t="s">
        <v>74</v>
      </c>
      <c r="B27" s="33">
        <v>337.45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353.09</v>
      </c>
      <c r="K27" s="33">
        <v>476.14</v>
      </c>
      <c r="L27" s="33">
        <f t="shared" si="6"/>
        <v>4500.01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3" ht="17.25" customHeight="1">
      <c r="A29" s="27" t="s">
        <v>85</v>
      </c>
      <c r="B29" s="33">
        <v>32107.95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32107.95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-130276.79</v>
      </c>
      <c r="C32" s="33">
        <f t="shared" si="8"/>
        <v>-27266.800000000003</v>
      </c>
      <c r="D32" s="33">
        <f t="shared" si="8"/>
        <v>-71623.2</v>
      </c>
      <c r="E32" s="33">
        <f t="shared" si="8"/>
        <v>-60370.78999999999</v>
      </c>
      <c r="F32" s="33">
        <f t="shared" si="8"/>
        <v>-46692.8</v>
      </c>
      <c r="G32" s="33">
        <f t="shared" si="8"/>
        <v>-37567.2</v>
      </c>
      <c r="H32" s="33">
        <f t="shared" si="8"/>
        <v>-25591.96</v>
      </c>
      <c r="I32" s="33">
        <f t="shared" si="8"/>
        <v>-29366.91</v>
      </c>
      <c r="J32" s="33">
        <f t="shared" si="8"/>
        <v>-30852.8</v>
      </c>
      <c r="K32" s="33">
        <f t="shared" si="8"/>
        <v>-46323.2</v>
      </c>
      <c r="L32" s="33">
        <f aca="true" t="shared" si="9" ref="L32:L39">SUM(B32:K32)</f>
        <v>-505932.44999999995</v>
      </c>
      <c r="M32"/>
    </row>
    <row r="33" spans="1:13" ht="18.75" customHeight="1">
      <c r="A33" s="27" t="s">
        <v>28</v>
      </c>
      <c r="B33" s="33">
        <f>B34+B35+B36+B37</f>
        <v>-22563.2</v>
      </c>
      <c r="C33" s="33">
        <f aca="true" t="shared" si="10" ref="C33:K33">C34+C35+C36+C37</f>
        <v>-22950.4</v>
      </c>
      <c r="D33" s="33">
        <f t="shared" si="10"/>
        <v>-70158</v>
      </c>
      <c r="E33" s="33">
        <f t="shared" si="10"/>
        <v>-51598.8</v>
      </c>
      <c r="F33" s="33">
        <f t="shared" si="10"/>
        <v>-46692.8</v>
      </c>
      <c r="G33" s="33">
        <f t="shared" si="10"/>
        <v>-36577.2</v>
      </c>
      <c r="H33" s="33">
        <f t="shared" si="10"/>
        <v>-17784.8</v>
      </c>
      <c r="I33" s="33">
        <f t="shared" si="10"/>
        <v>-29366.91</v>
      </c>
      <c r="J33" s="33">
        <f t="shared" si="10"/>
        <v>-27882.8</v>
      </c>
      <c r="K33" s="33">
        <f t="shared" si="10"/>
        <v>-46323.2</v>
      </c>
      <c r="L33" s="33">
        <f t="shared" si="9"/>
        <v>-371898.11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-22563.2</v>
      </c>
      <c r="C34" s="33">
        <f t="shared" si="11"/>
        <v>-22950.4</v>
      </c>
      <c r="D34" s="33">
        <f t="shared" si="11"/>
        <v>-70158</v>
      </c>
      <c r="E34" s="33">
        <f t="shared" si="11"/>
        <v>-51598.8</v>
      </c>
      <c r="F34" s="33">
        <f t="shared" si="11"/>
        <v>-46692.8</v>
      </c>
      <c r="G34" s="33">
        <f t="shared" si="11"/>
        <v>-36577.2</v>
      </c>
      <c r="H34" s="33">
        <f t="shared" si="11"/>
        <v>-17784.8</v>
      </c>
      <c r="I34" s="33">
        <f t="shared" si="11"/>
        <v>-19390.8</v>
      </c>
      <c r="J34" s="33">
        <f t="shared" si="11"/>
        <v>-27882.8</v>
      </c>
      <c r="K34" s="33">
        <f t="shared" si="11"/>
        <v>-46323.2</v>
      </c>
      <c r="L34" s="33">
        <f t="shared" si="9"/>
        <v>-361922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-9976.11</v>
      </c>
      <c r="J37" s="17">
        <v>0</v>
      </c>
      <c r="K37" s="17">
        <v>0</v>
      </c>
      <c r="L37" s="33">
        <f t="shared" si="9"/>
        <v>-9976.11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-4316.4</v>
      </c>
      <c r="D38" s="38">
        <f t="shared" si="12"/>
        <v>-1465.2</v>
      </c>
      <c r="E38" s="38">
        <f t="shared" si="12"/>
        <v>-8771.98999999999</v>
      </c>
      <c r="F38" s="38">
        <f t="shared" si="12"/>
        <v>0</v>
      </c>
      <c r="G38" s="38">
        <f t="shared" si="12"/>
        <v>-990</v>
      </c>
      <c r="H38" s="38">
        <f t="shared" si="12"/>
        <v>-7807.16</v>
      </c>
      <c r="I38" s="38">
        <f t="shared" si="12"/>
        <v>0</v>
      </c>
      <c r="J38" s="38">
        <f t="shared" si="12"/>
        <v>-2970</v>
      </c>
      <c r="K38" s="38">
        <f t="shared" si="12"/>
        <v>0</v>
      </c>
      <c r="L38" s="33">
        <f t="shared" si="9"/>
        <v>-134034.33999999997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-4316.4</v>
      </c>
      <c r="D43" s="17">
        <v>-1465.2</v>
      </c>
      <c r="E43" s="17">
        <v>-2811.6</v>
      </c>
      <c r="F43" s="17">
        <v>0</v>
      </c>
      <c r="G43" s="17">
        <v>-990</v>
      </c>
      <c r="H43" s="17">
        <v>-990</v>
      </c>
      <c r="I43" s="17">
        <v>0</v>
      </c>
      <c r="J43" s="17">
        <v>-2970</v>
      </c>
      <c r="K43" s="17">
        <v>0</v>
      </c>
      <c r="L43" s="30">
        <f t="shared" si="13"/>
        <v>-13543.199999999999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705570.1</v>
      </c>
      <c r="C56" s="41">
        <f t="shared" si="16"/>
        <v>534228.29</v>
      </c>
      <c r="D56" s="41">
        <f t="shared" si="16"/>
        <v>1749504.27</v>
      </c>
      <c r="E56" s="41">
        <f t="shared" si="16"/>
        <v>1430452.7899999998</v>
      </c>
      <c r="F56" s="41">
        <f t="shared" si="16"/>
        <v>1474246.03</v>
      </c>
      <c r="G56" s="41">
        <f t="shared" si="16"/>
        <v>868444.4500000001</v>
      </c>
      <c r="H56" s="41">
        <f t="shared" si="16"/>
        <v>498937.92</v>
      </c>
      <c r="I56" s="41">
        <f t="shared" si="16"/>
        <v>612753.7500000001</v>
      </c>
      <c r="J56" s="41">
        <f t="shared" si="16"/>
        <v>759204.7</v>
      </c>
      <c r="K56" s="41">
        <f t="shared" si="16"/>
        <v>949665.83</v>
      </c>
      <c r="L56" s="42">
        <f t="shared" si="14"/>
        <v>9583008.13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705570.1</v>
      </c>
      <c r="C62" s="41">
        <f aca="true" t="shared" si="18" ref="C62:J62">SUM(C63:C74)</f>
        <v>534228.29</v>
      </c>
      <c r="D62" s="41">
        <f t="shared" si="18"/>
        <v>1749504.266194384</v>
      </c>
      <c r="E62" s="41">
        <f t="shared" si="18"/>
        <v>1430452.785492796</v>
      </c>
      <c r="F62" s="41">
        <f t="shared" si="18"/>
        <v>1474246.025944979</v>
      </c>
      <c r="G62" s="41">
        <f t="shared" si="18"/>
        <v>868444.451152559</v>
      </c>
      <c r="H62" s="41">
        <f t="shared" si="18"/>
        <v>498937.91621031694</v>
      </c>
      <c r="I62" s="41">
        <f>SUM(I63:I79)</f>
        <v>612753.7512043449</v>
      </c>
      <c r="J62" s="41">
        <f t="shared" si="18"/>
        <v>759204.703178015</v>
      </c>
      <c r="K62" s="41">
        <f>SUM(K63:K76)</f>
        <v>949665.83</v>
      </c>
      <c r="L62" s="46">
        <f>SUM(B62:K62)</f>
        <v>9583008.119377395</v>
      </c>
      <c r="M62" s="40"/>
    </row>
    <row r="63" spans="1:13" ht="18.75" customHeight="1">
      <c r="A63" s="47" t="s">
        <v>46</v>
      </c>
      <c r="B63" s="48">
        <v>705570.1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705570.1</v>
      </c>
      <c r="M63"/>
    </row>
    <row r="64" spans="1:13" ht="18.75" customHeight="1">
      <c r="A64" s="47" t="s">
        <v>55</v>
      </c>
      <c r="B64" s="17">
        <v>0</v>
      </c>
      <c r="C64" s="48">
        <v>467823.71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467823.71</v>
      </c>
      <c r="M64"/>
    </row>
    <row r="65" spans="1:13" ht="18.75" customHeight="1">
      <c r="A65" s="47" t="s">
        <v>56</v>
      </c>
      <c r="B65" s="17">
        <v>0</v>
      </c>
      <c r="C65" s="48">
        <v>66404.58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66404.58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1749504.266194384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1749504.266194384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1430452.785492796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1430452.785492796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1474246.025944979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1474246.025944979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868444.451152559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868444.451152559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498937.91621031694</v>
      </c>
      <c r="I70" s="17">
        <v>0</v>
      </c>
      <c r="J70" s="17">
        <v>0</v>
      </c>
      <c r="K70" s="17">
        <v>0</v>
      </c>
      <c r="L70" s="46">
        <f t="shared" si="19"/>
        <v>498937.91621031694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612753.7512043449</v>
      </c>
      <c r="J71" s="17">
        <v>0</v>
      </c>
      <c r="K71" s="17">
        <v>0</v>
      </c>
      <c r="L71" s="46">
        <f t="shared" si="19"/>
        <v>612753.7512043449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759204.703178015</v>
      </c>
      <c r="K72" s="17">
        <v>0</v>
      </c>
      <c r="L72" s="46">
        <f t="shared" si="19"/>
        <v>759204.703178015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556029.34</v>
      </c>
      <c r="L73" s="46">
        <f t="shared" si="19"/>
        <v>556029.34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393636.49</v>
      </c>
      <c r="L74" s="46">
        <f t="shared" si="19"/>
        <v>393636.49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>
        <v>552634.84</v>
      </c>
    </row>
    <row r="78" spans="1:11" ht="18" customHeight="1">
      <c r="A78" s="54"/>
      <c r="I78"/>
      <c r="J78"/>
      <c r="K78">
        <v>395443.45</v>
      </c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2023-11-08T18:06:51Z</dcterms:modified>
  <cp:category/>
  <cp:version/>
  <cp:contentType/>
  <cp:contentStatus/>
</cp:coreProperties>
</file>