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<sst xmlns="http://schemas.openxmlformats.org/spreadsheetml/2006/main" count="82" uniqueCount="81">
  <si>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</si>
  <si>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</si>
  <si>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</si>
  <si>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</si>
  <si>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</si>
  <si>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</si>
  <si>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</si>
  <si>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</si>
  <si>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</si>
  <si>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</si>
  <si>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</si>
  <si>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</si>
  <si>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</si>
  <si>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</si>
  <si>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</si>
  <si>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</si>
  <si>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</si>
  <si>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</si>
  <si>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</si>
  <si>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</si>
  <si>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</si>
  <si>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</si>
  <si>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</si>
  <si>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</si>
  <si>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</si>
  <si>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</si>
  <si>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</si>
  <si>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</si>
  <si>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</si>
  <si>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</si>
  <si>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</si>
  <si>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</si>
  <si>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</si>
  <si>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</si>
  <si>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</si>
  <si>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</si>
  <si>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</si>
  <si>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</si>
  <si>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</si>
  <si>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</si>
  <si>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</si>
  <si>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</si>
  <si>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</si>
  <si>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</si>
  <si>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</si>
  <si>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</si>
  <si>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</si>
  <si>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</si>
  <si>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</si>
  <si>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</si>
  <si>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</si>
  <si>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</si>
  <si>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</si>
  <si>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</si>
  <si>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</si>
  <si>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</si>
  <si>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</si>
  <si>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</si>
  <si>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</si>
  <si>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</si>
  <si>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</si>
  <si>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</si>
  <si>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</si>
  <si>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</si>
  <si>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</si>
  <si>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</si>
  <si>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</si>
  <si>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</si>
  <si>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</si>
  <si>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</si>
  <si>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</si>
  <si>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</si>
  <si>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</si>
  <si>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</si>
  <si>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</si>
  <si>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</si>
  <si>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</si>
  <si>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</si>
  <si>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</si>
  <si>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</si>
  <si>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28/03/23 - VENCIMENTO 04/04/23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</si>
</sst>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348523</v>
      </c>
      <c r="C7" s="46">
        <f aca="true" t="shared" si="0" ref="C7:J7">+C8+C11</f>
        <v>286013</v>
      </c>
      <c r="D7" s="46">
        <f t="shared" si="0"/>
        <v>343473</v>
      </c>
      <c r="E7" s="46">
        <f t="shared" si="0"/>
        <v>190766</v>
      </c>
      <c r="F7" s="46">
        <f t="shared" si="0"/>
        <v>242062</v>
      </c>
      <c r="G7" s="46">
        <f t="shared" si="0"/>
        <v>233200</v>
      </c>
      <c r="H7" s="46">
        <f t="shared" si="0"/>
        <v>265332</v>
      </c>
      <c r="I7" s="46">
        <f t="shared" si="0"/>
        <v>384669</v>
      </c>
      <c r="J7" s="46">
        <f t="shared" si="0"/>
        <v>124144</v>
      </c>
      <c r="K7" s="38">
        <f aca="true" t="shared" si="1" ref="K7:K13">SUM(B7:J7)</f>
        <v>2418182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17383</v>
      </c>
      <c r="C8" s="44">
        <f t="shared" si="2"/>
        <v>17593</v>
      </c>
      <c r="D8" s="44">
        <f t="shared" si="2"/>
        <v>16591</v>
      </c>
      <c r="E8" s="44">
        <f t="shared" si="2"/>
        <v>11751</v>
      </c>
      <c r="F8" s="44">
        <f t="shared" si="2"/>
        <v>12976</v>
      </c>
      <c r="G8" s="44">
        <f t="shared" si="2"/>
        <v>6503</v>
      </c>
      <c r="H8" s="44">
        <f t="shared" si="2"/>
        <v>5763</v>
      </c>
      <c r="I8" s="44">
        <f t="shared" si="2"/>
        <v>18501</v>
      </c>
      <c r="J8" s="44">
        <f t="shared" si="2"/>
        <v>3984</v>
      </c>
      <c r="K8" s="38">
        <f t="shared" si="1"/>
        <v>111045</v>
      </c>
      <c r="L8"/>
      <c r="M8"/>
      <c r="N8"/>
    </row>
    <row r="9" spans="1:14" ht="16.5" customHeight="1">
      <c r="A9" s="22" t="s">
        <v>32</v>
      </c>
      <c r="B9" s="44">
        <v>17325</v>
      </c>
      <c r="C9" s="44">
        <v>17584</v>
      </c>
      <c r="D9" s="44">
        <v>16588</v>
      </c>
      <c r="E9" s="44">
        <v>11613</v>
      </c>
      <c r="F9" s="44">
        <v>12966</v>
      </c>
      <c r="G9" s="44">
        <v>6503</v>
      </c>
      <c r="H9" s="44">
        <v>5763</v>
      </c>
      <c r="I9" s="44">
        <v>18460</v>
      </c>
      <c r="J9" s="44">
        <v>3984</v>
      </c>
      <c r="K9" s="38">
        <f t="shared" si="1"/>
        <v>110786</v>
      </c>
      <c r="L9"/>
      <c r="M9"/>
      <c r="N9"/>
    </row>
    <row r="10" spans="1:14" ht="16.5" customHeight="1">
      <c r="A10" s="22" t="s">
        <v>31</v>
      </c>
      <c r="B10" s="44">
        <v>58</v>
      </c>
      <c r="C10" s="44">
        <v>9</v>
      </c>
      <c r="D10" s="44">
        <v>3</v>
      </c>
      <c r="E10" s="44">
        <v>138</v>
      </c>
      <c r="F10" s="44">
        <v>10</v>
      </c>
      <c r="G10" s="44">
        <v>0</v>
      </c>
      <c r="H10" s="44">
        <v>0</v>
      </c>
      <c r="I10" s="44">
        <v>41</v>
      </c>
      <c r="J10" s="44">
        <v>0</v>
      </c>
      <c r="K10" s="38">
        <f t="shared" si="1"/>
        <v>259</v>
      </c>
      <c r="L10"/>
      <c r="M10"/>
      <c r="N10"/>
    </row>
    <row r="11" spans="1:14" ht="16.5" customHeight="1">
      <c r="A11" s="43" t="s">
        <v>67</v>
      </c>
      <c r="B11" s="42">
        <v>331140</v>
      </c>
      <c r="C11" s="42">
        <v>268420</v>
      </c>
      <c r="D11" s="42">
        <v>326882</v>
      </c>
      <c r="E11" s="42">
        <v>179015</v>
      </c>
      <c r="F11" s="42">
        <v>229086</v>
      </c>
      <c r="G11" s="42">
        <v>226697</v>
      </c>
      <c r="H11" s="42">
        <v>259569</v>
      </c>
      <c r="I11" s="42">
        <v>366168</v>
      </c>
      <c r="J11" s="42">
        <v>120160</v>
      </c>
      <c r="K11" s="38">
        <f t="shared" si="1"/>
        <v>2307137</v>
      </c>
      <c r="L11" s="59"/>
      <c r="M11" s="59"/>
      <c r="N11" s="59"/>
    </row>
    <row r="12" spans="1:14" ht="16.5" customHeight="1">
      <c r="A12" s="22" t="s">
        <v>79</v>
      </c>
      <c r="B12" s="42">
        <v>21843</v>
      </c>
      <c r="C12" s="42">
        <v>19546</v>
      </c>
      <c r="D12" s="42">
        <v>23593</v>
      </c>
      <c r="E12" s="42">
        <v>16227</v>
      </c>
      <c r="F12" s="42">
        <v>13485</v>
      </c>
      <c r="G12" s="42">
        <v>12163</v>
      </c>
      <c r="H12" s="42">
        <v>12048</v>
      </c>
      <c r="I12" s="42">
        <v>18948</v>
      </c>
      <c r="J12" s="42">
        <v>4892</v>
      </c>
      <c r="K12" s="38">
        <f t="shared" si="1"/>
        <v>142745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309297</v>
      </c>
      <c r="C13" s="42">
        <f>+C11-C12</f>
        <v>248874</v>
      </c>
      <c r="D13" s="42">
        <f>+D11-D12</f>
        <v>303289</v>
      </c>
      <c r="E13" s="42">
        <f aca="true" t="shared" si="3" ref="E13:J13">+E11-E12</f>
        <v>162788</v>
      </c>
      <c r="F13" s="42">
        <f t="shared" si="3"/>
        <v>215601</v>
      </c>
      <c r="G13" s="42">
        <f t="shared" si="3"/>
        <v>214534</v>
      </c>
      <c r="H13" s="42">
        <f t="shared" si="3"/>
        <v>247521</v>
      </c>
      <c r="I13" s="42">
        <f t="shared" si="3"/>
        <v>347220</v>
      </c>
      <c r="J13" s="42">
        <f t="shared" si="3"/>
        <v>115268</v>
      </c>
      <c r="K13" s="38">
        <f t="shared" si="1"/>
        <v>2164392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1.093893387547961</v>
      </c>
      <c r="C18" s="39">
        <v>1.150262625578006</v>
      </c>
      <c r="D18" s="39">
        <v>1.077393968947251</v>
      </c>
      <c r="E18" s="39">
        <v>1.36118123171246</v>
      </c>
      <c r="F18" s="39">
        <v>1.010924056973523</v>
      </c>
      <c r="G18" s="39">
        <v>1.127103715722364</v>
      </c>
      <c r="H18" s="39">
        <v>1.132076697696724</v>
      </c>
      <c r="I18" s="39">
        <v>1.081435442684088</v>
      </c>
      <c r="J18" s="39">
        <v>1.0489820845959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1774103.2999999998</v>
      </c>
      <c r="C20" s="36">
        <f aca="true" t="shared" si="4" ref="C20:J20">SUM(C21:C28)</f>
        <v>1679223.27</v>
      </c>
      <c r="D20" s="36">
        <f t="shared" si="4"/>
        <v>2096110.5</v>
      </c>
      <c r="E20" s="36">
        <f t="shared" si="4"/>
        <v>1278907.61</v>
      </c>
      <c r="F20" s="36">
        <f t="shared" si="4"/>
        <v>1274546.52</v>
      </c>
      <c r="G20" s="36">
        <f t="shared" si="4"/>
        <v>1381808.64</v>
      </c>
      <c r="H20" s="36">
        <f t="shared" si="4"/>
        <v>1261944.3800000001</v>
      </c>
      <c r="I20" s="36">
        <f t="shared" si="4"/>
        <v>1779841.1100000003</v>
      </c>
      <c r="J20" s="36">
        <f t="shared" si="4"/>
        <v>625248.5499999999</v>
      </c>
      <c r="K20" s="36">
        <f aca="true" t="shared" si="5" ref="K20:K28">SUM(B20:J20)</f>
        <v>13151733.880000003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1565251.65</v>
      </c>
      <c r="C21" s="58">
        <f>ROUND((C15+C16)*C7,2)</f>
        <v>1411159.54</v>
      </c>
      <c r="D21" s="58">
        <f aca="true" t="shared" si="6" ref="D21:J21">ROUND((D15+D16)*D7,2)</f>
        <v>1878625.57</v>
      </c>
      <c r="E21" s="58">
        <f t="shared" si="6"/>
        <v>907168.64</v>
      </c>
      <c r="F21" s="58">
        <f t="shared" si="6"/>
        <v>1218152.81</v>
      </c>
      <c r="G21" s="58">
        <f t="shared" si="6"/>
        <v>1185448.88</v>
      </c>
      <c r="H21" s="58">
        <f t="shared" si="6"/>
        <v>1073931.27</v>
      </c>
      <c r="I21" s="58">
        <f t="shared" si="6"/>
        <v>1572719.21</v>
      </c>
      <c r="J21" s="58">
        <f t="shared" si="6"/>
        <v>574314.97</v>
      </c>
      <c r="K21" s="30">
        <f t="shared" si="5"/>
        <v>11386772.540000001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146966.78</v>
      </c>
      <c r="C22" s="30">
        <f t="shared" si="7"/>
        <v>212044.54</v>
      </c>
      <c r="D22" s="30">
        <f t="shared" si="7"/>
        <v>145394.29</v>
      </c>
      <c r="E22" s="30">
        <f t="shared" si="7"/>
        <v>327652.29</v>
      </c>
      <c r="F22" s="30">
        <f t="shared" si="7"/>
        <v>13307.17</v>
      </c>
      <c r="G22" s="30">
        <f t="shared" si="7"/>
        <v>150674.96</v>
      </c>
      <c r="H22" s="30">
        <f t="shared" si="7"/>
        <v>141841.3</v>
      </c>
      <c r="I22" s="30">
        <f t="shared" si="7"/>
        <v>128075.09</v>
      </c>
      <c r="J22" s="30">
        <f t="shared" si="7"/>
        <v>28131.14</v>
      </c>
      <c r="K22" s="30">
        <f t="shared" si="5"/>
        <v>1294087.5599999998</v>
      </c>
      <c r="L22"/>
      <c r="M22"/>
      <c r="N22"/>
    </row>
    <row r="23" spans="1:14" ht="16.5" customHeight="1">
      <c r="A23" s="18" t="s">
        <v>26</v>
      </c>
      <c r="B23" s="30">
        <v>57626.8</v>
      </c>
      <c r="C23" s="30">
        <v>50221.13</v>
      </c>
      <c r="D23" s="30">
        <v>64026.34</v>
      </c>
      <c r="E23" s="30">
        <v>38921.55</v>
      </c>
      <c r="F23" s="30">
        <v>39602.34</v>
      </c>
      <c r="G23" s="30">
        <v>42035.41</v>
      </c>
      <c r="H23" s="30">
        <v>40877.07</v>
      </c>
      <c r="I23" s="30">
        <v>73009.84</v>
      </c>
      <c r="J23" s="30">
        <v>20177.19</v>
      </c>
      <c r="K23" s="30">
        <f t="shared" si="5"/>
        <v>426497.67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1328.66</v>
      </c>
      <c r="C26" s="30">
        <v>1258.32</v>
      </c>
      <c r="D26" s="30">
        <v>1570.94</v>
      </c>
      <c r="E26" s="30">
        <v>958.72</v>
      </c>
      <c r="F26" s="30">
        <v>953.51</v>
      </c>
      <c r="G26" s="30">
        <v>1034.27</v>
      </c>
      <c r="H26" s="30">
        <v>945.69</v>
      </c>
      <c r="I26" s="30">
        <v>1333.87</v>
      </c>
      <c r="J26" s="30">
        <v>468.94</v>
      </c>
      <c r="K26" s="30">
        <f t="shared" si="5"/>
        <v>9852.92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-208037.52000000002</v>
      </c>
      <c r="C31" s="30">
        <f t="shared" si="8"/>
        <v>-89570.48000000001</v>
      </c>
      <c r="D31" s="30">
        <f t="shared" si="8"/>
        <v>1381501.93</v>
      </c>
      <c r="E31" s="30">
        <f t="shared" si="8"/>
        <v>-188039.82</v>
      </c>
      <c r="F31" s="30">
        <f t="shared" si="8"/>
        <v>-62352.5</v>
      </c>
      <c r="G31" s="30">
        <f t="shared" si="8"/>
        <v>-234607.85</v>
      </c>
      <c r="H31" s="30">
        <f t="shared" si="8"/>
        <v>1004398.5000000001</v>
      </c>
      <c r="I31" s="30">
        <f t="shared" si="8"/>
        <v>-144798.91</v>
      </c>
      <c r="J31" s="30">
        <f t="shared" si="8"/>
        <v>-43941.68</v>
      </c>
      <c r="K31" s="30">
        <f aca="true" t="shared" si="9" ref="K31:K39">SUM(B31:J31)</f>
        <v>1414551.6700000002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-200649.35</v>
      </c>
      <c r="C32" s="30">
        <f t="shared" si="10"/>
        <v>-82573.45000000001</v>
      </c>
      <c r="D32" s="30">
        <f t="shared" si="10"/>
        <v>-117380.19</v>
      </c>
      <c r="E32" s="30">
        <f t="shared" si="10"/>
        <v>-182708.75</v>
      </c>
      <c r="F32" s="30">
        <f t="shared" si="10"/>
        <v>-57050.4</v>
      </c>
      <c r="G32" s="30">
        <f t="shared" si="10"/>
        <v>-228856.67</v>
      </c>
      <c r="H32" s="30">
        <f t="shared" si="10"/>
        <v>-61342.86</v>
      </c>
      <c r="I32" s="30">
        <f t="shared" si="10"/>
        <v>-137381.77</v>
      </c>
      <c r="J32" s="30">
        <f t="shared" si="10"/>
        <v>-34854.49</v>
      </c>
      <c r="K32" s="30">
        <f t="shared" si="9"/>
        <v>-1102797.93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-76230</v>
      </c>
      <c r="C33" s="30">
        <f t="shared" si="11"/>
        <v>-77369.6</v>
      </c>
      <c r="D33" s="30">
        <f t="shared" si="11"/>
        <v>-72987.2</v>
      </c>
      <c r="E33" s="30">
        <f t="shared" si="11"/>
        <v>-51097.2</v>
      </c>
      <c r="F33" s="30">
        <f t="shared" si="11"/>
        <v>-57050.4</v>
      </c>
      <c r="G33" s="30">
        <f t="shared" si="11"/>
        <v>-28613.2</v>
      </c>
      <c r="H33" s="30">
        <f t="shared" si="11"/>
        <v>-25357.2</v>
      </c>
      <c r="I33" s="30">
        <f t="shared" si="11"/>
        <v>-81224</v>
      </c>
      <c r="J33" s="30">
        <f t="shared" si="11"/>
        <v>-17529.6</v>
      </c>
      <c r="K33" s="30">
        <f t="shared" si="9"/>
        <v>-487458.4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-124419.35</v>
      </c>
      <c r="C36" s="30">
        <v>-5203.85</v>
      </c>
      <c r="D36" s="30">
        <v>-44392.99</v>
      </c>
      <c r="E36" s="30">
        <v>-131611.55</v>
      </c>
      <c r="F36" s="26">
        <v>0</v>
      </c>
      <c r="G36" s="30">
        <v>-200243.47</v>
      </c>
      <c r="H36" s="30">
        <v>-35985.66</v>
      </c>
      <c r="I36" s="30">
        <v>-56157.77</v>
      </c>
      <c r="J36" s="30">
        <v>-17324.89</v>
      </c>
      <c r="K36" s="30">
        <f t="shared" si="9"/>
        <v>-615339.53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-7388.17</v>
      </c>
      <c r="C37" s="27">
        <f t="shared" si="12"/>
        <v>-6997.03</v>
      </c>
      <c r="D37" s="27">
        <f t="shared" si="12"/>
        <v>1498882.1199999999</v>
      </c>
      <c r="E37" s="27">
        <f t="shared" si="12"/>
        <v>-5331.07</v>
      </c>
      <c r="F37" s="27">
        <f t="shared" si="12"/>
        <v>-5302.1</v>
      </c>
      <c r="G37" s="27">
        <f t="shared" si="12"/>
        <v>-5751.18</v>
      </c>
      <c r="H37" s="27">
        <f t="shared" si="12"/>
        <v>1065741.36</v>
      </c>
      <c r="I37" s="27">
        <f t="shared" si="12"/>
        <v>-7417.14</v>
      </c>
      <c r="J37" s="27">
        <f t="shared" si="12"/>
        <v>-9087.19</v>
      </c>
      <c r="K37" s="30">
        <f t="shared" si="9"/>
        <v>2517349.5999999996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-6997.03</v>
      </c>
      <c r="D47" s="17">
        <v>-8735.43</v>
      </c>
      <c r="E47" s="17">
        <v>-5331.07</v>
      </c>
      <c r="F47" s="17">
        <v>-5302.1</v>
      </c>
      <c r="G47" s="17">
        <v>-5751.18</v>
      </c>
      <c r="H47" s="17">
        <v>-5258.64</v>
      </c>
      <c r="I47" s="17">
        <v>-7417.14</v>
      </c>
      <c r="J47" s="17">
        <v>-2607.59</v>
      </c>
      <c r="K47" s="30">
        <f t="shared" si="13"/>
        <v>-54788.350000000006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1566065.7799999998</v>
      </c>
      <c r="C54" s="27">
        <f t="shared" si="15"/>
        <v>1589652.79</v>
      </c>
      <c r="D54" s="27">
        <f t="shared" si="15"/>
        <v>3477612.4299999997</v>
      </c>
      <c r="E54" s="27">
        <f t="shared" si="15"/>
        <v>1090867.79</v>
      </c>
      <c r="F54" s="27">
        <f t="shared" si="15"/>
        <v>1212194.02</v>
      </c>
      <c r="G54" s="27">
        <f t="shared" si="15"/>
        <v>1147200.7899999998</v>
      </c>
      <c r="H54" s="27">
        <f t="shared" si="15"/>
        <v>2266342.8800000004</v>
      </c>
      <c r="I54" s="27">
        <f t="shared" si="15"/>
        <v>1635042.2000000004</v>
      </c>
      <c r="J54" s="27">
        <f t="shared" si="15"/>
        <v>581306.8699999999</v>
      </c>
      <c r="K54" s="20">
        <f>SUM(B54:J54)</f>
        <v>14566285.55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1566065.77</v>
      </c>
      <c r="C60" s="10">
        <f t="shared" si="17"/>
        <v>1589652.7874797718</v>
      </c>
      <c r="D60" s="10">
        <f t="shared" si="17"/>
        <v>3477612.4289393253</v>
      </c>
      <c r="E60" s="10">
        <f t="shared" si="17"/>
        <v>1090867.7867548142</v>
      </c>
      <c r="F60" s="10">
        <f t="shared" si="17"/>
        <v>1212194.020609335</v>
      </c>
      <c r="G60" s="10">
        <f t="shared" si="17"/>
        <v>1147200.787420403</v>
      </c>
      <c r="H60" s="10">
        <f t="shared" si="17"/>
        <v>2266342.875590974</v>
      </c>
      <c r="I60" s="10">
        <f>SUM(I61:I73)</f>
        <v>1635042.19</v>
      </c>
      <c r="J60" s="10">
        <f t="shared" si="17"/>
        <v>581306.8743901548</v>
      </c>
      <c r="K60" s="5">
        <f>SUM(K61:K73)</f>
        <v>14566285.521184778</v>
      </c>
      <c r="L60" s="9"/>
    </row>
    <row r="61" spans="1:12" ht="16.5" customHeight="1">
      <c r="A61" s="7" t="s">
        <v>56</v>
      </c>
      <c r="B61" s="8">
        <v>1368584.88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1368584.88</v>
      </c>
      <c r="L61"/>
    </row>
    <row r="62" spans="1:12" ht="16.5" customHeight="1">
      <c r="A62" s="7" t="s">
        <v>57</v>
      </c>
      <c r="B62" s="8">
        <v>197480.89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197480.89</v>
      </c>
      <c r="L62"/>
    </row>
    <row r="63" spans="1:12" ht="16.5" customHeight="1">
      <c r="A63" s="7" t="s">
        <v>4</v>
      </c>
      <c r="B63" s="6">
        <v>0</v>
      </c>
      <c r="C63" s="8">
        <v>1589652.7874797718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1589652.7874797718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3477612.4289393253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3477612.4289393253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1090867.7867548142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1090867.7867548142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1212194.020609335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1212194.020609335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1147200.787420403</v>
      </c>
      <c r="H67" s="6">
        <v>0</v>
      </c>
      <c r="I67" s="6">
        <v>0</v>
      </c>
      <c r="J67" s="6">
        <v>0</v>
      </c>
      <c r="K67" s="5">
        <f t="shared" si="18"/>
        <v>1147200.787420403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2266342.875590974</v>
      </c>
      <c r="I68" s="6">
        <v>0</v>
      </c>
      <c r="J68" s="6">
        <v>0</v>
      </c>
      <c r="K68" s="5">
        <f t="shared" si="18"/>
        <v>2266342.875590974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610034.24</v>
      </c>
      <c r="J70" s="6">
        <v>0</v>
      </c>
      <c r="K70" s="5">
        <f t="shared" si="18"/>
        <v>610034.24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1025007.95</v>
      </c>
      <c r="J71" s="6">
        <v>0</v>
      </c>
      <c r="K71" s="5">
        <f t="shared" si="18"/>
        <v>1025007.95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581306.8743901548</v>
      </c>
      <c r="K72" s="5">
        <f t="shared" si="18"/>
        <v>581306.8743901548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2023-04-03T19:05:13Z</dcterms:modified>
  <cp:category/>
  <cp:version/>
  <cp:contentType/>
  <cp:contentStatus/>
</cp:coreProperties>
</file>