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<sst xmlns="http://schemas.openxmlformats.org/spreadsheetml/2006/main" count="82" uniqueCount="81">
  <si>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</si>
  <si>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</si>
  <si>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</si>
  <si>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</si>
  <si>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</si>
  <si>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</si>
  <si>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</si>
  <si>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</si>
  <si>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</si>
  <si>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</si>
  <si>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</si>
  <si>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</si>
  <si>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</si>
  <si>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</si>
  <si>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</si>
  <si>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</si>
  <si>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</si>
  <si>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</si>
  <si>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</si>
  <si>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</si>
  <si>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</si>
  <si>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</si>
  <si>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</si>
  <si>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</si>
  <si>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</si>
  <si>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</si>
  <si>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</si>
  <si>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</si>
  <si>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</si>
  <si>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</si>
  <si>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</si>
  <si>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</si>
  <si>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</si>
  <si>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</si>
  <si>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</si>
  <si>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</si>
  <si>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</si>
  <si>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</si>
  <si>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</si>
  <si>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</si>
  <si>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</si>
  <si>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</si>
  <si>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</si>
  <si>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</si>
  <si>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</si>
  <si>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</si>
  <si>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</si>
  <si>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</si>
  <si>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</si>
  <si>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</si>
  <si>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</si>
  <si>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</si>
  <si>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</si>
  <si>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</si>
  <si>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</si>
  <si>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</si>
  <si>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</si>
  <si>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</si>
  <si>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</si>
  <si>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</si>
  <si>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</si>
  <si>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</si>
  <si>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</si>
  <si>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</si>
  <si>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</si>
  <si>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</si>
  <si>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</si>
  <si>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</si>
  <si>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</si>
  <si>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</si>
  <si>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</si>
  <si>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</si>
  <si>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</si>
  <si>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</si>
  <si>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</si>
  <si>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</si>
  <si>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</si>
  <si>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</si>
  <si>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</si>
  <si>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</si>
  <si>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22/03/23 - VENCIMENTO 29/03/23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</si>
</sst>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346660</v>
      </c>
      <c r="C7" s="46">
        <f aca="true" t="shared" si="0" ref="C7:J7">+C8+C11</f>
        <v>284108</v>
      </c>
      <c r="D7" s="46">
        <f t="shared" si="0"/>
        <v>340920</v>
      </c>
      <c r="E7" s="46">
        <f t="shared" si="0"/>
        <v>188807</v>
      </c>
      <c r="F7" s="46">
        <f t="shared" si="0"/>
        <v>245408</v>
      </c>
      <c r="G7" s="46">
        <f t="shared" si="0"/>
        <v>233187</v>
      </c>
      <c r="H7" s="46">
        <f t="shared" si="0"/>
        <v>248169</v>
      </c>
      <c r="I7" s="46">
        <f t="shared" si="0"/>
        <v>384764</v>
      </c>
      <c r="J7" s="46">
        <f t="shared" si="0"/>
        <v>123370</v>
      </c>
      <c r="K7" s="38">
        <f aca="true" t="shared" si="1" ref="K7:K13">SUM(B7:J7)</f>
        <v>2395393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17254</v>
      </c>
      <c r="C8" s="44">
        <f t="shared" si="2"/>
        <v>17757</v>
      </c>
      <c r="D8" s="44">
        <f t="shared" si="2"/>
        <v>16083</v>
      </c>
      <c r="E8" s="44">
        <f t="shared" si="2"/>
        <v>11366</v>
      </c>
      <c r="F8" s="44">
        <f t="shared" si="2"/>
        <v>13205</v>
      </c>
      <c r="G8" s="44">
        <f t="shared" si="2"/>
        <v>6541</v>
      </c>
      <c r="H8" s="44">
        <f t="shared" si="2"/>
        <v>5690</v>
      </c>
      <c r="I8" s="44">
        <f t="shared" si="2"/>
        <v>18554</v>
      </c>
      <c r="J8" s="44">
        <f t="shared" si="2"/>
        <v>4140</v>
      </c>
      <c r="K8" s="38">
        <f t="shared" si="1"/>
        <v>110590</v>
      </c>
      <c r="L8"/>
      <c r="M8"/>
      <c r="N8"/>
    </row>
    <row r="9" spans="1:14" ht="16.5" customHeight="1">
      <c r="A9" s="22" t="s">
        <v>32</v>
      </c>
      <c r="B9" s="44">
        <v>17202</v>
      </c>
      <c r="C9" s="44">
        <v>17754</v>
      </c>
      <c r="D9" s="44">
        <v>16081</v>
      </c>
      <c r="E9" s="44">
        <v>11199</v>
      </c>
      <c r="F9" s="44">
        <v>13196</v>
      </c>
      <c r="G9" s="44">
        <v>6541</v>
      </c>
      <c r="H9" s="44">
        <v>5690</v>
      </c>
      <c r="I9" s="44">
        <v>18491</v>
      </c>
      <c r="J9" s="44">
        <v>4140</v>
      </c>
      <c r="K9" s="38">
        <f t="shared" si="1"/>
        <v>110294</v>
      </c>
      <c r="L9"/>
      <c r="M9"/>
      <c r="N9"/>
    </row>
    <row r="10" spans="1:14" ht="16.5" customHeight="1">
      <c r="A10" s="22" t="s">
        <v>31</v>
      </c>
      <c r="B10" s="44">
        <v>52</v>
      </c>
      <c r="C10" s="44">
        <v>3</v>
      </c>
      <c r="D10" s="44">
        <v>2</v>
      </c>
      <c r="E10" s="44">
        <v>167</v>
      </c>
      <c r="F10" s="44">
        <v>9</v>
      </c>
      <c r="G10" s="44">
        <v>0</v>
      </c>
      <c r="H10" s="44">
        <v>0</v>
      </c>
      <c r="I10" s="44">
        <v>63</v>
      </c>
      <c r="J10" s="44">
        <v>0</v>
      </c>
      <c r="K10" s="38">
        <f t="shared" si="1"/>
        <v>296</v>
      </c>
      <c r="L10"/>
      <c r="M10"/>
      <c r="N10"/>
    </row>
    <row r="11" spans="1:14" ht="16.5" customHeight="1">
      <c r="A11" s="43" t="s">
        <v>67</v>
      </c>
      <c r="B11" s="42">
        <v>329406</v>
      </c>
      <c r="C11" s="42">
        <v>266351</v>
      </c>
      <c r="D11" s="42">
        <v>324837</v>
      </c>
      <c r="E11" s="42">
        <v>177441</v>
      </c>
      <c r="F11" s="42">
        <v>232203</v>
      </c>
      <c r="G11" s="42">
        <v>226646</v>
      </c>
      <c r="H11" s="42">
        <v>242479</v>
      </c>
      <c r="I11" s="42">
        <v>366210</v>
      </c>
      <c r="J11" s="42">
        <v>119230</v>
      </c>
      <c r="K11" s="38">
        <f t="shared" si="1"/>
        <v>2284803</v>
      </c>
      <c r="L11" s="59"/>
      <c r="M11" s="59"/>
      <c r="N11" s="59"/>
    </row>
    <row r="12" spans="1:14" ht="16.5" customHeight="1">
      <c r="A12" s="22" t="s">
        <v>79</v>
      </c>
      <c r="B12" s="42">
        <v>21010</v>
      </c>
      <c r="C12" s="42">
        <v>18629</v>
      </c>
      <c r="D12" s="42">
        <v>23288</v>
      </c>
      <c r="E12" s="42">
        <v>15668</v>
      </c>
      <c r="F12" s="42">
        <v>13160</v>
      </c>
      <c r="G12" s="42">
        <v>11973</v>
      </c>
      <c r="H12" s="42">
        <v>11388</v>
      </c>
      <c r="I12" s="42">
        <v>18453</v>
      </c>
      <c r="J12" s="42">
        <v>4882</v>
      </c>
      <c r="K12" s="38">
        <f t="shared" si="1"/>
        <v>138451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308396</v>
      </c>
      <c r="C13" s="42">
        <f>+C11-C12</f>
        <v>247722</v>
      </c>
      <c r="D13" s="42">
        <f>+D11-D12</f>
        <v>301549</v>
      </c>
      <c r="E13" s="42">
        <f aca="true" t="shared" si="3" ref="E13:J13">+E11-E12</f>
        <v>161773</v>
      </c>
      <c r="F13" s="42">
        <f t="shared" si="3"/>
        <v>219043</v>
      </c>
      <c r="G13" s="42">
        <f t="shared" si="3"/>
        <v>214673</v>
      </c>
      <c r="H13" s="42">
        <f t="shared" si="3"/>
        <v>231091</v>
      </c>
      <c r="I13" s="42">
        <f t="shared" si="3"/>
        <v>347757</v>
      </c>
      <c r="J13" s="42">
        <f t="shared" si="3"/>
        <v>114348</v>
      </c>
      <c r="K13" s="38">
        <f t="shared" si="1"/>
        <v>2146352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1.101191584081903</v>
      </c>
      <c r="C18" s="39">
        <v>1.153508262141212</v>
      </c>
      <c r="D18" s="39">
        <v>1.08114442200112</v>
      </c>
      <c r="E18" s="39">
        <v>1.38012972196465</v>
      </c>
      <c r="F18" s="39">
        <v>1.000179055384629</v>
      </c>
      <c r="G18" s="39">
        <v>1.129063950868413</v>
      </c>
      <c r="H18" s="39">
        <v>1.198284537812624</v>
      </c>
      <c r="I18" s="39">
        <v>1.083910848354935</v>
      </c>
      <c r="J18" s="39">
        <v>1.054864668723913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1774343.4299999997</v>
      </c>
      <c r="C20" s="36">
        <f aca="true" t="shared" si="4" ref="C20:J20">SUM(C21:C28)</f>
        <v>1672403.78</v>
      </c>
      <c r="D20" s="36">
        <f t="shared" si="4"/>
        <v>2087866.4999999998</v>
      </c>
      <c r="E20" s="36">
        <f t="shared" si="4"/>
        <v>1283923.4800000002</v>
      </c>
      <c r="F20" s="36">
        <f t="shared" si="4"/>
        <v>1278945.5299999998</v>
      </c>
      <c r="G20" s="36">
        <f t="shared" si="4"/>
        <v>1383559.54</v>
      </c>
      <c r="H20" s="36">
        <f t="shared" si="4"/>
        <v>1250538.2999999998</v>
      </c>
      <c r="I20" s="36">
        <f t="shared" si="4"/>
        <v>1784164.7800000003</v>
      </c>
      <c r="J20" s="36">
        <f t="shared" si="4"/>
        <v>624843.2300000001</v>
      </c>
      <c r="K20" s="36">
        <f aca="true" t="shared" si="5" ref="K20:K28">SUM(B20:J20)</f>
        <v>13140588.570000004</v>
      </c>
      <c r="L20"/>
      <c r="M20"/>
      <c r="N20"/>
    </row>
    <row r="21" spans="1:14" ht="16.5" customHeight="1">
      <c r="A21" s="35" t="s">
        <v>28</v>
      </c>
      <c r="B21" s="58">
        <f>ROUND((B15+B16)*B7,2)</f>
        <v>1556884.73</v>
      </c>
      <c r="C21" s="58">
        <f>ROUND((C15+C16)*C7,2)</f>
        <v>1401760.46</v>
      </c>
      <c r="D21" s="58">
        <f aca="true" t="shared" si="6" ref="D21:J21">ROUND((D15+D16)*D7,2)</f>
        <v>1864661.94</v>
      </c>
      <c r="E21" s="58">
        <f t="shared" si="6"/>
        <v>897852.81</v>
      </c>
      <c r="F21" s="58">
        <f t="shared" si="6"/>
        <v>1234991.22</v>
      </c>
      <c r="G21" s="58">
        <f t="shared" si="6"/>
        <v>1185382.8</v>
      </c>
      <c r="H21" s="58">
        <f t="shared" si="6"/>
        <v>1004464.03</v>
      </c>
      <c r="I21" s="58">
        <f t="shared" si="6"/>
        <v>1573107.61</v>
      </c>
      <c r="J21" s="58">
        <f t="shared" si="6"/>
        <v>570734.29</v>
      </c>
      <c r="K21" s="30">
        <f t="shared" si="5"/>
        <v>11289839.889999997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157543.63</v>
      </c>
      <c r="C22" s="30">
        <f t="shared" si="7"/>
        <v>215181.81</v>
      </c>
      <c r="D22" s="30">
        <f t="shared" si="7"/>
        <v>151306.92</v>
      </c>
      <c r="E22" s="30">
        <f t="shared" si="7"/>
        <v>341300.54</v>
      </c>
      <c r="F22" s="30">
        <f t="shared" si="7"/>
        <v>221.13</v>
      </c>
      <c r="G22" s="30">
        <f t="shared" si="7"/>
        <v>152990.19</v>
      </c>
      <c r="H22" s="30">
        <f t="shared" si="7"/>
        <v>199169.69</v>
      </c>
      <c r="I22" s="30">
        <f t="shared" si="7"/>
        <v>132000.79</v>
      </c>
      <c r="J22" s="30">
        <f t="shared" si="7"/>
        <v>31313.15</v>
      </c>
      <c r="K22" s="30">
        <f t="shared" si="5"/>
        <v>1381027.8499999999</v>
      </c>
      <c r="L22"/>
      <c r="M22"/>
      <c r="N22"/>
    </row>
    <row r="23" spans="1:14" ht="16.5" customHeight="1">
      <c r="A23" s="18" t="s">
        <v>26</v>
      </c>
      <c r="B23" s="30">
        <v>55654.4</v>
      </c>
      <c r="C23" s="30">
        <v>49666.06</v>
      </c>
      <c r="D23" s="30">
        <v>63835.94</v>
      </c>
      <c r="E23" s="30">
        <v>39599.79</v>
      </c>
      <c r="F23" s="30">
        <v>40241.17</v>
      </c>
      <c r="G23" s="30">
        <v>41531.95</v>
      </c>
      <c r="H23" s="30">
        <v>41617.65</v>
      </c>
      <c r="I23" s="30">
        <v>73014.2</v>
      </c>
      <c r="J23" s="30">
        <v>20170.54</v>
      </c>
      <c r="K23" s="30">
        <f t="shared" si="5"/>
        <v>425331.7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1331.26</v>
      </c>
      <c r="C26" s="30">
        <v>1255.71</v>
      </c>
      <c r="D26" s="30">
        <v>1568.34</v>
      </c>
      <c r="E26" s="30">
        <v>963.93</v>
      </c>
      <c r="F26" s="30">
        <v>961.32</v>
      </c>
      <c r="G26" s="30">
        <v>1039.48</v>
      </c>
      <c r="H26" s="30">
        <v>937.88</v>
      </c>
      <c r="I26" s="30">
        <v>1339.08</v>
      </c>
      <c r="J26" s="30">
        <v>468.94</v>
      </c>
      <c r="K26" s="30">
        <f t="shared" si="5"/>
        <v>9865.94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-121581.56</v>
      </c>
      <c r="C31" s="30">
        <f t="shared" si="8"/>
        <v>-91767.35</v>
      </c>
      <c r="D31" s="30">
        <f t="shared" si="8"/>
        <v>-119003.58999999995</v>
      </c>
      <c r="E31" s="30">
        <f t="shared" si="8"/>
        <v>-106582.90000000001</v>
      </c>
      <c r="F31" s="30">
        <f t="shared" si="8"/>
        <v>-63407.96</v>
      </c>
      <c r="G31" s="30">
        <f t="shared" si="8"/>
        <v>-106980.59</v>
      </c>
      <c r="H31" s="30">
        <f t="shared" si="8"/>
        <v>-43925.77</v>
      </c>
      <c r="I31" s="30">
        <f t="shared" si="8"/>
        <v>-110146.52999999998</v>
      </c>
      <c r="J31" s="30">
        <f t="shared" si="8"/>
        <v>-33886.67</v>
      </c>
      <c r="K31" s="30">
        <f aca="true" t="shared" si="9" ref="K31:K39">SUM(B31:J31)</f>
        <v>-797282.92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-114178.9</v>
      </c>
      <c r="C32" s="30">
        <f t="shared" si="10"/>
        <v>-84784.8</v>
      </c>
      <c r="D32" s="30">
        <f t="shared" si="10"/>
        <v>-87900.2</v>
      </c>
      <c r="E32" s="30">
        <f t="shared" si="10"/>
        <v>-101222.85</v>
      </c>
      <c r="F32" s="30">
        <f t="shared" si="10"/>
        <v>-58062.4</v>
      </c>
      <c r="G32" s="30">
        <f t="shared" si="10"/>
        <v>-101200.43</v>
      </c>
      <c r="H32" s="30">
        <f t="shared" si="10"/>
        <v>-38710.59</v>
      </c>
      <c r="I32" s="30">
        <f t="shared" si="10"/>
        <v>-102700.40999999999</v>
      </c>
      <c r="J32" s="30">
        <f t="shared" si="10"/>
        <v>-24799.48</v>
      </c>
      <c r="K32" s="30">
        <f t="shared" si="9"/>
        <v>-713560.06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-75688.8</v>
      </c>
      <c r="C33" s="30">
        <f t="shared" si="11"/>
        <v>-78117.6</v>
      </c>
      <c r="D33" s="30">
        <f t="shared" si="11"/>
        <v>-70756.4</v>
      </c>
      <c r="E33" s="30">
        <f t="shared" si="11"/>
        <v>-49275.6</v>
      </c>
      <c r="F33" s="30">
        <f t="shared" si="11"/>
        <v>-58062.4</v>
      </c>
      <c r="G33" s="30">
        <f t="shared" si="11"/>
        <v>-28780.4</v>
      </c>
      <c r="H33" s="30">
        <f t="shared" si="11"/>
        <v>-25036</v>
      </c>
      <c r="I33" s="30">
        <f t="shared" si="11"/>
        <v>-81360.4</v>
      </c>
      <c r="J33" s="30">
        <f t="shared" si="11"/>
        <v>-18216</v>
      </c>
      <c r="K33" s="30">
        <f t="shared" si="9"/>
        <v>-485293.6000000001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-38490.1</v>
      </c>
      <c r="C36" s="30">
        <v>-6667.2</v>
      </c>
      <c r="D36" s="30">
        <v>-17143.8</v>
      </c>
      <c r="E36" s="30">
        <v>-51947.25</v>
      </c>
      <c r="F36" s="26">
        <v>0</v>
      </c>
      <c r="G36" s="30">
        <v>-72420.03</v>
      </c>
      <c r="H36" s="30">
        <v>-13674.59</v>
      </c>
      <c r="I36" s="30">
        <v>-21340.01</v>
      </c>
      <c r="J36" s="30">
        <v>-6583.48</v>
      </c>
      <c r="K36" s="30">
        <f t="shared" si="9"/>
        <v>-228266.46000000002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-7402.66</v>
      </c>
      <c r="C37" s="27">
        <f t="shared" si="12"/>
        <v>-6982.55</v>
      </c>
      <c r="D37" s="27">
        <f t="shared" si="12"/>
        <v>-31103.389999999956</v>
      </c>
      <c r="E37" s="27">
        <f t="shared" si="12"/>
        <v>-5360.05</v>
      </c>
      <c r="F37" s="27">
        <f t="shared" si="12"/>
        <v>-5345.56</v>
      </c>
      <c r="G37" s="27">
        <f t="shared" si="12"/>
        <v>-5780.16</v>
      </c>
      <c r="H37" s="27">
        <f t="shared" si="12"/>
        <v>-5215.18</v>
      </c>
      <c r="I37" s="27">
        <f t="shared" si="12"/>
        <v>-7446.12</v>
      </c>
      <c r="J37" s="27">
        <f t="shared" si="12"/>
        <v>-9087.19</v>
      </c>
      <c r="K37" s="30">
        <f t="shared" si="9"/>
        <v>-83722.85999999996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-7402.66</v>
      </c>
      <c r="C47" s="17">
        <v>-6982.55</v>
      </c>
      <c r="D47" s="17">
        <v>-8720.94</v>
      </c>
      <c r="E47" s="17">
        <v>-5360.05</v>
      </c>
      <c r="F47" s="17">
        <v>-5345.56</v>
      </c>
      <c r="G47" s="17">
        <v>-5780.16</v>
      </c>
      <c r="H47" s="17">
        <v>-5215.18</v>
      </c>
      <c r="I47" s="17">
        <v>-7446.12</v>
      </c>
      <c r="J47" s="17">
        <v>-2607.59</v>
      </c>
      <c r="K47" s="30">
        <f t="shared" si="13"/>
        <v>-54860.81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1652761.8699999996</v>
      </c>
      <c r="C54" s="27">
        <f t="shared" si="15"/>
        <v>1580636.43</v>
      </c>
      <c r="D54" s="27">
        <f t="shared" si="15"/>
        <v>1968862.91</v>
      </c>
      <c r="E54" s="27">
        <f t="shared" si="15"/>
        <v>1177340.5800000003</v>
      </c>
      <c r="F54" s="27">
        <f t="shared" si="15"/>
        <v>1215537.5699999998</v>
      </c>
      <c r="G54" s="27">
        <f t="shared" si="15"/>
        <v>1276578.95</v>
      </c>
      <c r="H54" s="27">
        <f t="shared" si="15"/>
        <v>1206612.5299999998</v>
      </c>
      <c r="I54" s="27">
        <f t="shared" si="15"/>
        <v>1674018.2500000002</v>
      </c>
      <c r="J54" s="27">
        <f t="shared" si="15"/>
        <v>590956.56</v>
      </c>
      <c r="K54" s="20">
        <f>SUM(B54:J54)</f>
        <v>12343305.649999999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1652761.87</v>
      </c>
      <c r="C60" s="10">
        <f t="shared" si="17"/>
        <v>1580636.4320950957</v>
      </c>
      <c r="D60" s="10">
        <f t="shared" si="17"/>
        <v>1968862.905346699</v>
      </c>
      <c r="E60" s="10">
        <f t="shared" si="17"/>
        <v>1177340.578972433</v>
      </c>
      <c r="F60" s="10">
        <f t="shared" si="17"/>
        <v>1215537.5717233943</v>
      </c>
      <c r="G60" s="10">
        <f t="shared" si="17"/>
        <v>1276578.9473783663</v>
      </c>
      <c r="H60" s="10">
        <f t="shared" si="17"/>
        <v>1206612.5259252747</v>
      </c>
      <c r="I60" s="10">
        <f>SUM(I61:I73)</f>
        <v>1674018.25</v>
      </c>
      <c r="J60" s="10">
        <f t="shared" si="17"/>
        <v>590956.5577365799</v>
      </c>
      <c r="K60" s="5">
        <f>SUM(K61:K73)</f>
        <v>12343305.639177842</v>
      </c>
      <c r="L60" s="9"/>
    </row>
    <row r="61" spans="1:12" ht="16.5" customHeight="1">
      <c r="A61" s="7" t="s">
        <v>56</v>
      </c>
      <c r="B61" s="8">
        <v>1444348.6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1444348.6</v>
      </c>
      <c r="L61"/>
    </row>
    <row r="62" spans="1:12" ht="16.5" customHeight="1">
      <c r="A62" s="7" t="s">
        <v>57</v>
      </c>
      <c r="B62" s="8">
        <v>208413.27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208413.27</v>
      </c>
      <c r="L62"/>
    </row>
    <row r="63" spans="1:12" ht="16.5" customHeight="1">
      <c r="A63" s="7" t="s">
        <v>4</v>
      </c>
      <c r="B63" s="6">
        <v>0</v>
      </c>
      <c r="C63" s="8">
        <v>1580636.4320950957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1580636.4320950957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1968862.905346699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1968862.905346699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1177340.578972433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1177340.578972433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1215537.5717233943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1215537.5717233943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1276578.9473783663</v>
      </c>
      <c r="H67" s="6">
        <v>0</v>
      </c>
      <c r="I67" s="6">
        <v>0</v>
      </c>
      <c r="J67" s="6">
        <v>0</v>
      </c>
      <c r="K67" s="5">
        <f t="shared" si="18"/>
        <v>1276578.9473783663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1206612.5259252747</v>
      </c>
      <c r="I68" s="6">
        <v>0</v>
      </c>
      <c r="J68" s="6">
        <v>0</v>
      </c>
      <c r="K68" s="5">
        <f t="shared" si="18"/>
        <v>1206612.5259252747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612858.08</v>
      </c>
      <c r="J70" s="6">
        <v>0</v>
      </c>
      <c r="K70" s="5">
        <f t="shared" si="18"/>
        <v>612858.08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1061160.17</v>
      </c>
      <c r="J71" s="6">
        <v>0</v>
      </c>
      <c r="K71" s="5">
        <f t="shared" si="18"/>
        <v>1061160.17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590956.5577365799</v>
      </c>
      <c r="K72" s="5">
        <f t="shared" si="18"/>
        <v>590956.5577365799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2023-03-28T17:05:27Z</dcterms:modified>
  <cp:category/>
  <cp:version/>
  <cp:contentType/>
  <cp:contentStatus/>
</cp:coreProperties>
</file>