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<sst xmlns="http://schemas.openxmlformats.org/spreadsheetml/2006/main" count="83" uniqueCount="82">
  <si>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</si>
  <si>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</si>
  <si>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</si>
  <si>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</si>
  <si>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</si>
  <si>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</si>
  <si>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</si>
  <si>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</si>
  <si>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</si>
  <si>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</si>
  <si>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</si>
  <si>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</si>
  <si>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</si>
  <si>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</si>
  <si>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</si>
  <si>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</si>
  <si>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</si>
  <si>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</si>
  <si>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</si>
  <si>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</si>
  <si>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</si>
  <si>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</si>
  <si>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</si>
  <si>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</si>
  <si>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</si>
  <si>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</si>
  <si>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</si>
  <si>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</si>
  <si>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</si>
  <si>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</si>
  <si>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</si>
  <si>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</si>
  <si>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</si>
  <si>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</si>
  <si>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</si>
  <si>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</si>
  <si>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</si>
  <si>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</si>
  <si>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</si>
  <si>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</si>
  <si>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</si>
  <si>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</si>
  <si>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</si>
  <si>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</si>
  <si>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</si>
  <si>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</si>
  <si>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</si>
  <si>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</si>
  <si>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</si>
  <si>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</si>
  <si>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</si>
  <si>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</si>
  <si>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</si>
  <si>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</si>
  <si>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</si>
  <si>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</si>
  <si>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</si>
  <si>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</si>
  <si>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</si>
  <si>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</si>
  <si>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</si>
  <si>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</si>
  <si>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</si>
  <si>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</si>
  <si>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</si>
  <si>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</si>
  <si>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</si>
  <si>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</si>
  <si>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</si>
  <si>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</si>
  <si>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</si>
  <si>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</si>
  <si>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</si>
  <si>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</si>
  <si>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</si>
  <si>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</si>
  <si>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</si>
  <si>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</si>
  <si>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</si>
  <si>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17/03/23 - VENCIMENTO 24/03/23</t>
  </si>
  <si>
    <t>5.3. Revisão de Remuneração pelo Transporte Coletivo ¹</t>
  </si>
  <si>
    <t>¹ Tarifa combustível e fator de transição de agosto.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</si>
</sst>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333558</v>
      </c>
      <c r="C7" s="46">
        <f aca="true" t="shared" si="0" ref="C7:J7">+C8+C11</f>
        <v>272199</v>
      </c>
      <c r="D7" s="46">
        <f t="shared" si="0"/>
        <v>331035</v>
      </c>
      <c r="E7" s="46">
        <f t="shared" si="0"/>
        <v>181107</v>
      </c>
      <c r="F7" s="46">
        <f t="shared" si="0"/>
        <v>237386</v>
      </c>
      <c r="G7" s="46">
        <f t="shared" si="0"/>
        <v>229345</v>
      </c>
      <c r="H7" s="46">
        <f t="shared" si="0"/>
        <v>262326</v>
      </c>
      <c r="I7" s="46">
        <f t="shared" si="0"/>
        <v>373025</v>
      </c>
      <c r="J7" s="46">
        <f t="shared" si="0"/>
        <v>117786</v>
      </c>
      <c r="K7" s="38">
        <f aca="true" t="shared" si="1" ref="K7:K13">SUM(B7:J7)</f>
        <v>2337767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17866</v>
      </c>
      <c r="C8" s="44">
        <f t="shared" si="2"/>
        <v>17724</v>
      </c>
      <c r="D8" s="44">
        <f t="shared" si="2"/>
        <v>16485</v>
      </c>
      <c r="E8" s="44">
        <f t="shared" si="2"/>
        <v>11569</v>
      </c>
      <c r="F8" s="44">
        <f t="shared" si="2"/>
        <v>12958</v>
      </c>
      <c r="G8" s="44">
        <f t="shared" si="2"/>
        <v>6566</v>
      </c>
      <c r="H8" s="44">
        <f t="shared" si="2"/>
        <v>5872</v>
      </c>
      <c r="I8" s="44">
        <f t="shared" si="2"/>
        <v>18920</v>
      </c>
      <c r="J8" s="44">
        <f t="shared" si="2"/>
        <v>3834</v>
      </c>
      <c r="K8" s="38">
        <f t="shared" si="1"/>
        <v>111794</v>
      </c>
      <c r="L8"/>
      <c r="M8"/>
      <c r="N8"/>
    </row>
    <row r="9" spans="1:14" ht="16.5" customHeight="1">
      <c r="A9" s="22" t="s">
        <v>31</v>
      </c>
      <c r="B9" s="44">
        <v>17818</v>
      </c>
      <c r="C9" s="44">
        <v>17717</v>
      </c>
      <c r="D9" s="44">
        <v>16483</v>
      </c>
      <c r="E9" s="44">
        <v>11406</v>
      </c>
      <c r="F9" s="44">
        <v>12947</v>
      </c>
      <c r="G9" s="44">
        <v>6565</v>
      </c>
      <c r="H9" s="44">
        <v>5872</v>
      </c>
      <c r="I9" s="44">
        <v>18867</v>
      </c>
      <c r="J9" s="44">
        <v>3834</v>
      </c>
      <c r="K9" s="38">
        <f t="shared" si="1"/>
        <v>111509</v>
      </c>
      <c r="L9"/>
      <c r="M9"/>
      <c r="N9"/>
    </row>
    <row r="10" spans="1:14" ht="16.5" customHeight="1">
      <c r="A10" s="22" t="s">
        <v>30</v>
      </c>
      <c r="B10" s="44">
        <v>48</v>
      </c>
      <c r="C10" s="44">
        <v>7</v>
      </c>
      <c r="D10" s="44">
        <v>2</v>
      </c>
      <c r="E10" s="44">
        <v>163</v>
      </c>
      <c r="F10" s="44">
        <v>11</v>
      </c>
      <c r="G10" s="44">
        <v>1</v>
      </c>
      <c r="H10" s="44">
        <v>0</v>
      </c>
      <c r="I10" s="44">
        <v>53</v>
      </c>
      <c r="J10" s="44">
        <v>0</v>
      </c>
      <c r="K10" s="38">
        <f t="shared" si="1"/>
        <v>285</v>
      </c>
      <c r="L10"/>
      <c r="M10"/>
      <c r="N10"/>
    </row>
    <row r="11" spans="1:14" ht="16.5" customHeight="1">
      <c r="A11" s="43" t="s">
        <v>66</v>
      </c>
      <c r="B11" s="42">
        <v>315692</v>
      </c>
      <c r="C11" s="42">
        <v>254475</v>
      </c>
      <c r="D11" s="42">
        <v>314550</v>
      </c>
      <c r="E11" s="42">
        <v>169538</v>
      </c>
      <c r="F11" s="42">
        <v>224428</v>
      </c>
      <c r="G11" s="42">
        <v>222779</v>
      </c>
      <c r="H11" s="42">
        <v>256454</v>
      </c>
      <c r="I11" s="42">
        <v>354105</v>
      </c>
      <c r="J11" s="42">
        <v>113952</v>
      </c>
      <c r="K11" s="38">
        <f t="shared" si="1"/>
        <v>2225973</v>
      </c>
      <c r="L11" s="59"/>
      <c r="M11" s="59"/>
      <c r="N11" s="59"/>
    </row>
    <row r="12" spans="1:14" ht="16.5" customHeight="1">
      <c r="A12" s="22" t="s">
        <v>78</v>
      </c>
      <c r="B12" s="42">
        <v>20901</v>
      </c>
      <c r="C12" s="42">
        <v>18644</v>
      </c>
      <c r="D12" s="42">
        <v>22783</v>
      </c>
      <c r="E12" s="42">
        <v>15106</v>
      </c>
      <c r="F12" s="42">
        <v>12862</v>
      </c>
      <c r="G12" s="42">
        <v>11558</v>
      </c>
      <c r="H12" s="42">
        <v>11366</v>
      </c>
      <c r="I12" s="42">
        <v>17842</v>
      </c>
      <c r="J12" s="42">
        <v>4703</v>
      </c>
      <c r="K12" s="38">
        <f t="shared" si="1"/>
        <v>135765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294791</v>
      </c>
      <c r="C13" s="42">
        <f>+C11-C12</f>
        <v>235831</v>
      </c>
      <c r="D13" s="42">
        <f>+D11-D12</f>
        <v>291767</v>
      </c>
      <c r="E13" s="42">
        <f aca="true" t="shared" si="3" ref="E13:J13">+E11-E12</f>
        <v>154432</v>
      </c>
      <c r="F13" s="42">
        <f t="shared" si="3"/>
        <v>211566</v>
      </c>
      <c r="G13" s="42">
        <f t="shared" si="3"/>
        <v>211221</v>
      </c>
      <c r="H13" s="42">
        <f t="shared" si="3"/>
        <v>245088</v>
      </c>
      <c r="I13" s="42">
        <f t="shared" si="3"/>
        <v>336263</v>
      </c>
      <c r="J13" s="42">
        <f t="shared" si="3"/>
        <v>109249</v>
      </c>
      <c r="K13" s="38">
        <f t="shared" si="1"/>
        <v>2090208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1.138119539659103</v>
      </c>
      <c r="C18" s="39">
        <v>1.203342805740224</v>
      </c>
      <c r="D18" s="39">
        <v>1.105834926149027</v>
      </c>
      <c r="E18" s="39">
        <v>1.4313918363436</v>
      </c>
      <c r="F18" s="39">
        <v>1.029277375771813</v>
      </c>
      <c r="G18" s="39">
        <v>1.141244731081481</v>
      </c>
      <c r="H18" s="39">
        <v>1.142395094339194</v>
      </c>
      <c r="I18" s="39">
        <v>1.113331207170245</v>
      </c>
      <c r="J18" s="39">
        <v>1.104834322336901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1765503.46</v>
      </c>
      <c r="C20" s="36">
        <f aca="true" t="shared" si="4" ref="C20:J20">SUM(C21:C28)</f>
        <v>1672506.4599999997</v>
      </c>
      <c r="D20" s="36">
        <f t="shared" si="4"/>
        <v>2073800.4699999997</v>
      </c>
      <c r="E20" s="36">
        <f t="shared" si="4"/>
        <v>1277607.3900000001</v>
      </c>
      <c r="F20" s="36">
        <f t="shared" si="4"/>
        <v>1273709.42</v>
      </c>
      <c r="G20" s="36">
        <f t="shared" si="4"/>
        <v>1374592.1</v>
      </c>
      <c r="H20" s="36">
        <f t="shared" si="4"/>
        <v>1258660.26</v>
      </c>
      <c r="I20" s="36">
        <f t="shared" si="4"/>
        <v>1777100.5799999998</v>
      </c>
      <c r="J20" s="36">
        <f t="shared" si="4"/>
        <v>625442.36</v>
      </c>
      <c r="K20" s="36">
        <f aca="true" t="shared" si="5" ref="K20:K28">SUM(B20:J20)</f>
        <v>13098922.499999998</v>
      </c>
      <c r="L20"/>
      <c r="M20"/>
      <c r="N20"/>
    </row>
    <row r="21" spans="1:14" ht="16.5" customHeight="1">
      <c r="A21" s="35" t="s">
        <v>27</v>
      </c>
      <c r="B21" s="58">
        <f>ROUND((B15+B16)*B7,2)</f>
        <v>1498042.33</v>
      </c>
      <c r="C21" s="58">
        <f>ROUND((C15+C16)*C7,2)</f>
        <v>1343002.65</v>
      </c>
      <c r="D21" s="58">
        <f aca="true" t="shared" si="6" ref="D21:J21">ROUND((D15+D16)*D7,2)</f>
        <v>1810595.93</v>
      </c>
      <c r="E21" s="58">
        <f t="shared" si="6"/>
        <v>861236.23</v>
      </c>
      <c r="F21" s="58">
        <f t="shared" si="6"/>
        <v>1194621.31</v>
      </c>
      <c r="G21" s="58">
        <f t="shared" si="6"/>
        <v>1165852.37</v>
      </c>
      <c r="H21" s="58">
        <f t="shared" si="6"/>
        <v>1061764.49</v>
      </c>
      <c r="I21" s="58">
        <f t="shared" si="6"/>
        <v>1525112.71</v>
      </c>
      <c r="J21" s="58">
        <f t="shared" si="6"/>
        <v>544901.59</v>
      </c>
      <c r="K21" s="30">
        <f t="shared" si="5"/>
        <v>11005129.61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206908.92</v>
      </c>
      <c r="C22" s="30">
        <f t="shared" si="7"/>
        <v>273089.93</v>
      </c>
      <c r="D22" s="30">
        <f t="shared" si="7"/>
        <v>191624.29</v>
      </c>
      <c r="E22" s="30">
        <f t="shared" si="7"/>
        <v>371530.28</v>
      </c>
      <c r="F22" s="30">
        <f t="shared" si="7"/>
        <v>34975.38</v>
      </c>
      <c r="G22" s="30">
        <f t="shared" si="7"/>
        <v>164670.5</v>
      </c>
      <c r="H22" s="30">
        <f t="shared" si="7"/>
        <v>151190.05</v>
      </c>
      <c r="I22" s="30">
        <f t="shared" si="7"/>
        <v>172842.86</v>
      </c>
      <c r="J22" s="30">
        <f t="shared" si="7"/>
        <v>57124.39</v>
      </c>
      <c r="K22" s="30">
        <f t="shared" si="5"/>
        <v>1623956.5999999999</v>
      </c>
      <c r="L22"/>
      <c r="M22"/>
      <c r="N22"/>
    </row>
    <row r="23" spans="1:14" ht="16.5" customHeight="1">
      <c r="A23" s="18" t="s">
        <v>25</v>
      </c>
      <c r="B23" s="30">
        <v>56296.75</v>
      </c>
      <c r="C23" s="30">
        <v>50618.43</v>
      </c>
      <c r="D23" s="30">
        <v>63528.97</v>
      </c>
      <c r="E23" s="30">
        <v>39673.15</v>
      </c>
      <c r="F23" s="30">
        <v>40625.93</v>
      </c>
      <c r="G23" s="30">
        <v>40419.52</v>
      </c>
      <c r="H23" s="30">
        <v>40408.45</v>
      </c>
      <c r="I23" s="30">
        <v>73105.44</v>
      </c>
      <c r="J23" s="30">
        <v>20791.13</v>
      </c>
      <c r="K23" s="30">
        <f t="shared" si="5"/>
        <v>425467.77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1326.05</v>
      </c>
      <c r="C26" s="30">
        <v>1255.71</v>
      </c>
      <c r="D26" s="30">
        <v>1557.92</v>
      </c>
      <c r="E26" s="30">
        <v>961.32</v>
      </c>
      <c r="F26" s="30">
        <v>956.11</v>
      </c>
      <c r="G26" s="30">
        <v>1034.27</v>
      </c>
      <c r="H26" s="30">
        <v>945.69</v>
      </c>
      <c r="I26" s="30">
        <v>1336.47</v>
      </c>
      <c r="J26" s="30">
        <v>468.94</v>
      </c>
      <c r="K26" s="30">
        <f t="shared" si="5"/>
        <v>9842.48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949.78</v>
      </c>
      <c r="J28" s="30">
        <v>313.72</v>
      </c>
      <c r="K28" s="30">
        <f t="shared" si="5"/>
        <v>6318.95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-89748.13999999998</v>
      </c>
      <c r="C31" s="30">
        <f t="shared" si="8"/>
        <v>-55676.84000000001</v>
      </c>
      <c r="D31" s="30">
        <f t="shared" si="8"/>
        <v>-73225.33999999994</v>
      </c>
      <c r="E31" s="30">
        <f t="shared" si="8"/>
        <v>-72673.81</v>
      </c>
      <c r="F31" s="30">
        <f t="shared" si="8"/>
        <v>-46016.84000000001</v>
      </c>
      <c r="G31" s="30">
        <f t="shared" si="8"/>
        <v>-85759.26</v>
      </c>
      <c r="H31" s="30">
        <f t="shared" si="8"/>
        <v>-17407.149999999998</v>
      </c>
      <c r="I31" s="30">
        <f t="shared" si="8"/>
        <v>-78033.98</v>
      </c>
      <c r="J31" s="30">
        <f t="shared" si="8"/>
        <v>-19170.149999999994</v>
      </c>
      <c r="K31" s="30">
        <f aca="true" t="shared" si="9" ref="K31:K39">SUM(B31:J31)</f>
        <v>-537711.5099999999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-117077.32999999999</v>
      </c>
      <c r="C32" s="30">
        <f t="shared" si="10"/>
        <v>-83916.90000000001</v>
      </c>
      <c r="D32" s="30">
        <f t="shared" si="10"/>
        <v>-86900</v>
      </c>
      <c r="E32" s="30">
        <f t="shared" si="10"/>
        <v>-94249.8</v>
      </c>
      <c r="F32" s="30">
        <f t="shared" si="10"/>
        <v>-56966.8</v>
      </c>
      <c r="G32" s="30">
        <f t="shared" si="10"/>
        <v>-87778.85</v>
      </c>
      <c r="H32" s="30">
        <f t="shared" si="10"/>
        <v>-38600.74</v>
      </c>
      <c r="I32" s="30">
        <f t="shared" si="10"/>
        <v>-102933.69</v>
      </c>
      <c r="J32" s="30">
        <f t="shared" si="10"/>
        <v>-23014.649999999998</v>
      </c>
      <c r="K32" s="30">
        <f t="shared" si="9"/>
        <v>-691438.7599999999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-78399.2</v>
      </c>
      <c r="C33" s="30">
        <f t="shared" si="11"/>
        <v>-77954.8</v>
      </c>
      <c r="D33" s="30">
        <f t="shared" si="11"/>
        <v>-72525.2</v>
      </c>
      <c r="E33" s="30">
        <f t="shared" si="11"/>
        <v>-50186.4</v>
      </c>
      <c r="F33" s="30">
        <f t="shared" si="11"/>
        <v>-56966.8</v>
      </c>
      <c r="G33" s="30">
        <f t="shared" si="11"/>
        <v>-28886</v>
      </c>
      <c r="H33" s="30">
        <f t="shared" si="11"/>
        <v>-25836.8</v>
      </c>
      <c r="I33" s="30">
        <f t="shared" si="11"/>
        <v>-83014.8</v>
      </c>
      <c r="J33" s="30">
        <f t="shared" si="11"/>
        <v>-16869.6</v>
      </c>
      <c r="K33" s="30">
        <f t="shared" si="9"/>
        <v>-490639.6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-38678.13</v>
      </c>
      <c r="C36" s="30">
        <v>-5962.1</v>
      </c>
      <c r="D36" s="30">
        <v>-14374.8</v>
      </c>
      <c r="E36" s="30">
        <v>-44063.4</v>
      </c>
      <c r="F36" s="26">
        <v>0</v>
      </c>
      <c r="G36" s="30">
        <v>-58892.85</v>
      </c>
      <c r="H36" s="30">
        <v>-12763.94</v>
      </c>
      <c r="I36" s="30">
        <v>-19918.89</v>
      </c>
      <c r="J36" s="30">
        <v>-6145.05</v>
      </c>
      <c r="K36" s="30">
        <f t="shared" si="9"/>
        <v>-200799.15999999997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-10616.62</v>
      </c>
      <c r="C37" s="27">
        <f t="shared" si="12"/>
        <v>-6982.55</v>
      </c>
      <c r="D37" s="27">
        <f t="shared" si="12"/>
        <v>-31045.43999999995</v>
      </c>
      <c r="E37" s="27">
        <f t="shared" si="12"/>
        <v>-5345.56</v>
      </c>
      <c r="F37" s="27">
        <f t="shared" si="12"/>
        <v>-16535.05</v>
      </c>
      <c r="G37" s="27">
        <f t="shared" si="12"/>
        <v>-28917.18</v>
      </c>
      <c r="H37" s="27">
        <f t="shared" si="12"/>
        <v>-6446.64</v>
      </c>
      <c r="I37" s="27">
        <f t="shared" si="12"/>
        <v>-12636.45</v>
      </c>
      <c r="J37" s="27">
        <f t="shared" si="12"/>
        <v>-9087.19</v>
      </c>
      <c r="K37" s="30">
        <f t="shared" si="9"/>
        <v>-127612.67999999996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-3242.94</v>
      </c>
      <c r="C39" s="27">
        <v>0</v>
      </c>
      <c r="D39" s="27">
        <v>0</v>
      </c>
      <c r="E39" s="27">
        <v>0</v>
      </c>
      <c r="F39" s="27">
        <v>-11218.46</v>
      </c>
      <c r="G39" s="27">
        <v>-23166</v>
      </c>
      <c r="H39" s="27">
        <v>-1188</v>
      </c>
      <c r="I39" s="27">
        <v>-5204.82</v>
      </c>
      <c r="J39" s="27">
        <v>0</v>
      </c>
      <c r="K39" s="30">
        <f t="shared" si="9"/>
        <v>-44020.22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-7373.68</v>
      </c>
      <c r="C47" s="17">
        <v>-6982.55</v>
      </c>
      <c r="D47" s="17">
        <v>-8662.99</v>
      </c>
      <c r="E47" s="17">
        <v>-5345.56</v>
      </c>
      <c r="F47" s="17">
        <v>-5316.59</v>
      </c>
      <c r="G47" s="17">
        <v>-5751.18</v>
      </c>
      <c r="H47" s="17">
        <v>-5258.64</v>
      </c>
      <c r="I47" s="17">
        <v>-7431.63</v>
      </c>
      <c r="J47" s="17">
        <v>-2607.59</v>
      </c>
      <c r="K47" s="30">
        <f t="shared" si="13"/>
        <v>-54730.41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37945.81</v>
      </c>
      <c r="C49" s="17">
        <v>35222.61</v>
      </c>
      <c r="D49" s="17">
        <v>44720.1</v>
      </c>
      <c r="E49" s="17">
        <v>26921.55</v>
      </c>
      <c r="F49" s="17">
        <v>27485.01</v>
      </c>
      <c r="G49" s="17">
        <v>30936.77</v>
      </c>
      <c r="H49" s="17">
        <v>27640.23</v>
      </c>
      <c r="I49" s="17">
        <v>37536.16</v>
      </c>
      <c r="J49" s="17">
        <v>12931.69</v>
      </c>
      <c r="K49" s="30">
        <f t="shared" si="13"/>
        <v>281339.93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1675755.32</v>
      </c>
      <c r="C54" s="27">
        <f t="shared" si="15"/>
        <v>1616829.6199999996</v>
      </c>
      <c r="D54" s="27">
        <f t="shared" si="15"/>
        <v>2000575.13</v>
      </c>
      <c r="E54" s="27">
        <f t="shared" si="15"/>
        <v>1204933.58</v>
      </c>
      <c r="F54" s="27">
        <f t="shared" si="15"/>
        <v>1227692.5799999998</v>
      </c>
      <c r="G54" s="27">
        <f t="shared" si="15"/>
        <v>1288832.84</v>
      </c>
      <c r="H54" s="27">
        <f t="shared" si="15"/>
        <v>1241253.11</v>
      </c>
      <c r="I54" s="27">
        <f t="shared" si="15"/>
        <v>1699066.5999999999</v>
      </c>
      <c r="J54" s="27">
        <f t="shared" si="15"/>
        <v>606272.21</v>
      </c>
      <c r="K54" s="20">
        <f>SUM(B54:J54)</f>
        <v>12561210.989999998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1675755.32</v>
      </c>
      <c r="C60" s="10">
        <f t="shared" si="17"/>
        <v>1616829.6169135347</v>
      </c>
      <c r="D60" s="10">
        <f t="shared" si="17"/>
        <v>2000575.126448511</v>
      </c>
      <c r="E60" s="10">
        <f t="shared" si="17"/>
        <v>1204933.5787477894</v>
      </c>
      <c r="F60" s="10">
        <f t="shared" si="17"/>
        <v>1227692.5769120962</v>
      </c>
      <c r="G60" s="10">
        <f t="shared" si="17"/>
        <v>1288832.8443863632</v>
      </c>
      <c r="H60" s="10">
        <f t="shared" si="17"/>
        <v>1241253.1146779407</v>
      </c>
      <c r="I60" s="10">
        <f>SUM(I61:I73)</f>
        <v>1699066.6099999999</v>
      </c>
      <c r="J60" s="10">
        <f t="shared" si="17"/>
        <v>606272.2089078424</v>
      </c>
      <c r="K60" s="5">
        <f>SUM(K61:K73)</f>
        <v>12561210.996994078</v>
      </c>
      <c r="L60" s="9"/>
    </row>
    <row r="61" spans="1:12" ht="16.5" customHeight="1">
      <c r="A61" s="7" t="s">
        <v>55</v>
      </c>
      <c r="B61" s="8">
        <v>1465036.37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1465036.37</v>
      </c>
      <c r="L61"/>
    </row>
    <row r="62" spans="1:12" ht="16.5" customHeight="1">
      <c r="A62" s="7" t="s">
        <v>56</v>
      </c>
      <c r="B62" s="8">
        <v>210718.95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210718.95</v>
      </c>
      <c r="L62"/>
    </row>
    <row r="63" spans="1:12" ht="16.5" customHeight="1">
      <c r="A63" s="7" t="s">
        <v>4</v>
      </c>
      <c r="B63" s="6">
        <v>0</v>
      </c>
      <c r="C63" s="8">
        <v>1616829.6169135347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1616829.6169135347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2000575.126448511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2000575.126448511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1204933.5787477894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1204933.5787477894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1227692.5769120962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1227692.5769120962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1288832.8443863632</v>
      </c>
      <c r="H67" s="6">
        <v>0</v>
      </c>
      <c r="I67" s="6">
        <v>0</v>
      </c>
      <c r="J67" s="6">
        <v>0</v>
      </c>
      <c r="K67" s="5">
        <f t="shared" si="18"/>
        <v>1288832.8443863632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1241253.1146779407</v>
      </c>
      <c r="I68" s="6">
        <v>0</v>
      </c>
      <c r="J68" s="6">
        <v>0</v>
      </c>
      <c r="K68" s="5">
        <f t="shared" si="18"/>
        <v>1241253.1146779407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621187.9099999999</v>
      </c>
      <c r="J70" s="6">
        <v>0</v>
      </c>
      <c r="K70" s="5">
        <f t="shared" si="18"/>
        <v>621187.9099999999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1077878.7</v>
      </c>
      <c r="J71" s="6">
        <v>0</v>
      </c>
      <c r="K71" s="5">
        <f t="shared" si="18"/>
        <v>1077878.7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606272.2089078424</v>
      </c>
      <c r="K72" s="5">
        <f t="shared" si="18"/>
        <v>606272.2089078424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2023-03-23T22:36:58Z</dcterms:modified>
  <cp:category/>
  <cp:version/>
  <cp:contentType/>
  <cp:contentStatus/>
</cp:coreProperties>
</file>