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<sst xmlns="http://schemas.openxmlformats.org/spreadsheetml/2006/main" count="82" uniqueCount="81">
  <si>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</si>
  <si>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</si>
  <si>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</si>
  <si>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</si>
  <si>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</si>
  <si>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</si>
  <si>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</si>
  <si>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</si>
  <si>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</si>
  <si>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</si>
  <si>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</si>
  <si>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</si>
  <si>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</si>
  <si>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</si>
  <si>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</si>
  <si>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</si>
  <si>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</si>
  <si>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</si>
  <si>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</si>
  <si>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</si>
  <si>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</si>
  <si>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</si>
  <si>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</si>
  <si>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</si>
  <si>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</si>
  <si>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</si>
  <si>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</si>
  <si>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</si>
  <si>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</si>
  <si>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</si>
  <si>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</si>
  <si>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</si>
  <si>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</si>
  <si>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</si>
  <si>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</si>
  <si>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</si>
  <si>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</si>
  <si>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</si>
  <si>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</si>
  <si>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</si>
  <si>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</si>
  <si>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</si>
  <si>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</si>
  <si>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</si>
  <si>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</si>
  <si>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</si>
  <si>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</si>
  <si>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</si>
  <si>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</si>
  <si>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</si>
  <si>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</si>
  <si>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</si>
  <si>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</si>
  <si>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</si>
  <si>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</si>
  <si>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</si>
  <si>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</si>
  <si>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</si>
  <si>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</si>
  <si>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</si>
  <si>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</si>
  <si>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</si>
  <si>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</si>
  <si>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</si>
  <si>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</si>
  <si>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</si>
  <si>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</si>
  <si>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</si>
  <si>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</si>
  <si>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</si>
  <si>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</si>
  <si>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</si>
  <si>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</si>
  <si>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</si>
  <si>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</si>
  <si>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</si>
  <si>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</si>
  <si>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</si>
  <si>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</si>
  <si>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</si>
  <si>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14/03/23 - VENCIMENTO 21/03/23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</si>
</sst>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337133</v>
      </c>
      <c r="C7" s="46">
        <f aca="true" t="shared" si="0" ref="C7:J7">+C8+C11</f>
        <v>274185</v>
      </c>
      <c r="D7" s="46">
        <f t="shared" si="0"/>
        <v>326338</v>
      </c>
      <c r="E7" s="46">
        <f t="shared" si="0"/>
        <v>185425</v>
      </c>
      <c r="F7" s="46">
        <f t="shared" si="0"/>
        <v>236293</v>
      </c>
      <c r="G7" s="46">
        <f t="shared" si="0"/>
        <v>230447</v>
      </c>
      <c r="H7" s="46">
        <f t="shared" si="0"/>
        <v>260933</v>
      </c>
      <c r="I7" s="46">
        <f t="shared" si="0"/>
        <v>373341</v>
      </c>
      <c r="J7" s="46">
        <f t="shared" si="0"/>
        <v>118324</v>
      </c>
      <c r="K7" s="38">
        <f aca="true" t="shared" si="1" ref="K7:K13">SUM(B7:J7)</f>
        <v>2342419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17820</v>
      </c>
      <c r="C8" s="44">
        <f t="shared" si="2"/>
        <v>18087</v>
      </c>
      <c r="D8" s="44">
        <f t="shared" si="2"/>
        <v>16582</v>
      </c>
      <c r="E8" s="44">
        <f t="shared" si="2"/>
        <v>12038</v>
      </c>
      <c r="F8" s="44">
        <f t="shared" si="2"/>
        <v>12993</v>
      </c>
      <c r="G8" s="44">
        <f t="shared" si="2"/>
        <v>6787</v>
      </c>
      <c r="H8" s="44">
        <f t="shared" si="2"/>
        <v>5711</v>
      </c>
      <c r="I8" s="44">
        <f t="shared" si="2"/>
        <v>19373</v>
      </c>
      <c r="J8" s="44">
        <f t="shared" si="2"/>
        <v>4179</v>
      </c>
      <c r="K8" s="38">
        <f t="shared" si="1"/>
        <v>113570</v>
      </c>
      <c r="L8"/>
      <c r="M8"/>
      <c r="N8"/>
    </row>
    <row r="9" spans="1:14" ht="16.5" customHeight="1">
      <c r="A9" s="22" t="s">
        <v>32</v>
      </c>
      <c r="B9" s="44">
        <v>17759</v>
      </c>
      <c r="C9" s="44">
        <v>18083</v>
      </c>
      <c r="D9" s="44">
        <v>16578</v>
      </c>
      <c r="E9" s="44">
        <v>11879</v>
      </c>
      <c r="F9" s="44">
        <v>12983</v>
      </c>
      <c r="G9" s="44">
        <v>6786</v>
      </c>
      <c r="H9" s="44">
        <v>5711</v>
      </c>
      <c r="I9" s="44">
        <v>19322</v>
      </c>
      <c r="J9" s="44">
        <v>4179</v>
      </c>
      <c r="K9" s="38">
        <f t="shared" si="1"/>
        <v>113280</v>
      </c>
      <c r="L9"/>
      <c r="M9"/>
      <c r="N9"/>
    </row>
    <row r="10" spans="1:14" ht="16.5" customHeight="1">
      <c r="A10" s="22" t="s">
        <v>31</v>
      </c>
      <c r="B10" s="44">
        <v>61</v>
      </c>
      <c r="C10" s="44">
        <v>4</v>
      </c>
      <c r="D10" s="44">
        <v>4</v>
      </c>
      <c r="E10" s="44">
        <v>159</v>
      </c>
      <c r="F10" s="44">
        <v>10</v>
      </c>
      <c r="G10" s="44">
        <v>1</v>
      </c>
      <c r="H10" s="44">
        <v>0</v>
      </c>
      <c r="I10" s="44">
        <v>51</v>
      </c>
      <c r="J10" s="44">
        <v>0</v>
      </c>
      <c r="K10" s="38">
        <f t="shared" si="1"/>
        <v>290</v>
      </c>
      <c r="L10"/>
      <c r="M10"/>
      <c r="N10"/>
    </row>
    <row r="11" spans="1:14" ht="16.5" customHeight="1">
      <c r="A11" s="43" t="s">
        <v>67</v>
      </c>
      <c r="B11" s="42">
        <v>319313</v>
      </c>
      <c r="C11" s="42">
        <v>256098</v>
      </c>
      <c r="D11" s="42">
        <v>309756</v>
      </c>
      <c r="E11" s="42">
        <v>173387</v>
      </c>
      <c r="F11" s="42">
        <v>223300</v>
      </c>
      <c r="G11" s="42">
        <v>223660</v>
      </c>
      <c r="H11" s="42">
        <v>255222</v>
      </c>
      <c r="I11" s="42">
        <v>353968</v>
      </c>
      <c r="J11" s="42">
        <v>114145</v>
      </c>
      <c r="K11" s="38">
        <f t="shared" si="1"/>
        <v>2228849</v>
      </c>
      <c r="L11" s="59"/>
      <c r="M11" s="59"/>
      <c r="N11" s="59"/>
    </row>
    <row r="12" spans="1:14" ht="16.5" customHeight="1">
      <c r="A12" s="22" t="s">
        <v>79</v>
      </c>
      <c r="B12" s="42">
        <v>20469</v>
      </c>
      <c r="C12" s="42">
        <v>18153</v>
      </c>
      <c r="D12" s="42">
        <v>22438</v>
      </c>
      <c r="E12" s="42">
        <v>15235</v>
      </c>
      <c r="F12" s="42">
        <v>12807</v>
      </c>
      <c r="G12" s="42">
        <v>11674</v>
      </c>
      <c r="H12" s="42">
        <v>11516</v>
      </c>
      <c r="I12" s="42">
        <v>17950</v>
      </c>
      <c r="J12" s="42">
        <v>4657</v>
      </c>
      <c r="K12" s="38">
        <f t="shared" si="1"/>
        <v>134899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298844</v>
      </c>
      <c r="C13" s="42">
        <f>+C11-C12</f>
        <v>237945</v>
      </c>
      <c r="D13" s="42">
        <f>+D11-D12</f>
        <v>287318</v>
      </c>
      <c r="E13" s="42">
        <f aca="true" t="shared" si="3" ref="E13:J13">+E11-E12</f>
        <v>158152</v>
      </c>
      <c r="F13" s="42">
        <f t="shared" si="3"/>
        <v>210493</v>
      </c>
      <c r="G13" s="42">
        <f t="shared" si="3"/>
        <v>211986</v>
      </c>
      <c r="H13" s="42">
        <f t="shared" si="3"/>
        <v>243706</v>
      </c>
      <c r="I13" s="42">
        <f t="shared" si="3"/>
        <v>336018</v>
      </c>
      <c r="J13" s="42">
        <f t="shared" si="3"/>
        <v>109488</v>
      </c>
      <c r="K13" s="38">
        <f t="shared" si="1"/>
        <v>2093950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1.135845037790623</v>
      </c>
      <c r="C18" s="39">
        <v>1.221232081576695</v>
      </c>
      <c r="D18" s="39">
        <v>1.116697434655118</v>
      </c>
      <c r="E18" s="39">
        <v>1.406449637811968</v>
      </c>
      <c r="F18" s="39">
        <v>1.040473916728252</v>
      </c>
      <c r="G18" s="39">
        <v>1.150399325526208</v>
      </c>
      <c r="H18" s="39">
        <v>1.164618785665022</v>
      </c>
      <c r="I18" s="39">
        <v>1.119597984620327</v>
      </c>
      <c r="J18" s="39">
        <v>1.105999322099115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1780367.38</v>
      </c>
      <c r="C20" s="36">
        <f aca="true" t="shared" si="4" ref="C20:J20">SUM(C21:C28)</f>
        <v>1707250.2200000002</v>
      </c>
      <c r="D20" s="36">
        <f t="shared" si="4"/>
        <v>2064210.0899999999</v>
      </c>
      <c r="E20" s="36">
        <f t="shared" si="4"/>
        <v>1285119.9900000002</v>
      </c>
      <c r="F20" s="36">
        <f t="shared" si="4"/>
        <v>1280424.0099999998</v>
      </c>
      <c r="G20" s="36">
        <f t="shared" si="4"/>
        <v>1392571.8099999998</v>
      </c>
      <c r="H20" s="36">
        <f t="shared" si="4"/>
        <v>1276598.03</v>
      </c>
      <c r="I20" s="36">
        <f t="shared" si="4"/>
        <v>1788478.58</v>
      </c>
      <c r="J20" s="36">
        <f t="shared" si="4"/>
        <v>628632.51</v>
      </c>
      <c r="K20" s="36">
        <f aca="true" t="shared" si="5" ref="K20:K28">SUM(B20:J20)</f>
        <v>13203652.62</v>
      </c>
      <c r="L20"/>
      <c r="M20"/>
      <c r="N20"/>
    </row>
    <row r="21" spans="1:14" ht="16.5" customHeight="1">
      <c r="A21" s="35" t="s">
        <v>28</v>
      </c>
      <c r="B21" s="58">
        <f>ROUND((B15+B16)*B7,2)</f>
        <v>1514098.02</v>
      </c>
      <c r="C21" s="58">
        <f>ROUND((C15+C16)*C7,2)</f>
        <v>1352801.37</v>
      </c>
      <c r="D21" s="58">
        <f aca="true" t="shared" si="6" ref="D21:J21">ROUND((D15+D16)*D7,2)</f>
        <v>1784905.69</v>
      </c>
      <c r="E21" s="58">
        <f t="shared" si="6"/>
        <v>881770.05</v>
      </c>
      <c r="F21" s="58">
        <f t="shared" si="6"/>
        <v>1189120.89</v>
      </c>
      <c r="G21" s="58">
        <f t="shared" si="6"/>
        <v>1171454.28</v>
      </c>
      <c r="H21" s="58">
        <f t="shared" si="6"/>
        <v>1056126.32</v>
      </c>
      <c r="I21" s="58">
        <f t="shared" si="6"/>
        <v>1526404.68</v>
      </c>
      <c r="J21" s="58">
        <f t="shared" si="6"/>
        <v>547390.49</v>
      </c>
      <c r="K21" s="30">
        <f t="shared" si="5"/>
        <v>11024071.79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205682.7</v>
      </c>
      <c r="C22" s="30">
        <f t="shared" si="7"/>
        <v>299283.06</v>
      </c>
      <c r="D22" s="30">
        <f t="shared" si="7"/>
        <v>208293.92</v>
      </c>
      <c r="E22" s="30">
        <f t="shared" si="7"/>
        <v>358395.12</v>
      </c>
      <c r="F22" s="30">
        <f t="shared" si="7"/>
        <v>48128.38</v>
      </c>
      <c r="G22" s="30">
        <f t="shared" si="7"/>
        <v>176185.93</v>
      </c>
      <c r="H22" s="30">
        <f t="shared" si="7"/>
        <v>173858.23</v>
      </c>
      <c r="I22" s="30">
        <f t="shared" si="7"/>
        <v>182554.92</v>
      </c>
      <c r="J22" s="30">
        <f t="shared" si="7"/>
        <v>58023.02</v>
      </c>
      <c r="K22" s="30">
        <f t="shared" si="5"/>
        <v>1710405.2799999998</v>
      </c>
      <c r="L22"/>
      <c r="M22"/>
      <c r="N22"/>
    </row>
    <row r="23" spans="1:14" ht="16.5" customHeight="1">
      <c r="A23" s="18" t="s">
        <v>26</v>
      </c>
      <c r="B23" s="30">
        <v>56325.99</v>
      </c>
      <c r="C23" s="30">
        <v>49349.5</v>
      </c>
      <c r="D23" s="30">
        <v>62974.84</v>
      </c>
      <c r="E23" s="30">
        <v>39787.09</v>
      </c>
      <c r="F23" s="30">
        <v>39687.94</v>
      </c>
      <c r="G23" s="30">
        <v>41276.68</v>
      </c>
      <c r="H23" s="30">
        <v>41308.39</v>
      </c>
      <c r="I23" s="30">
        <v>73482.33</v>
      </c>
      <c r="J23" s="30">
        <v>20593.75</v>
      </c>
      <c r="K23" s="30">
        <f t="shared" si="5"/>
        <v>424786.51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1331.26</v>
      </c>
      <c r="C26" s="30">
        <v>1276.55</v>
      </c>
      <c r="D26" s="30">
        <v>1542.28</v>
      </c>
      <c r="E26" s="30">
        <v>961.32</v>
      </c>
      <c r="F26" s="30">
        <v>956.11</v>
      </c>
      <c r="G26" s="30">
        <v>1039.48</v>
      </c>
      <c r="H26" s="30">
        <v>953.51</v>
      </c>
      <c r="I26" s="30">
        <v>1336.47</v>
      </c>
      <c r="J26" s="30">
        <v>468.94</v>
      </c>
      <c r="K26" s="30">
        <f t="shared" si="5"/>
        <v>9865.92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655.43</v>
      </c>
      <c r="H28" s="30">
        <v>664.57</v>
      </c>
      <c r="I28" s="30">
        <v>946.86</v>
      </c>
      <c r="J28" s="30">
        <v>313.72</v>
      </c>
      <c r="K28" s="30">
        <f t="shared" si="5"/>
        <v>6316.03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-190948.28</v>
      </c>
      <c r="C31" s="30">
        <f t="shared" si="8"/>
        <v>-91894.44</v>
      </c>
      <c r="D31" s="30">
        <f t="shared" si="8"/>
        <v>1391871.2799999998</v>
      </c>
      <c r="E31" s="30">
        <f t="shared" si="8"/>
        <v>-161458.79</v>
      </c>
      <c r="F31" s="30">
        <f t="shared" si="8"/>
        <v>-62441.78999999999</v>
      </c>
      <c r="G31" s="30">
        <f t="shared" si="8"/>
        <v>-175553.54</v>
      </c>
      <c r="H31" s="30">
        <f t="shared" si="8"/>
        <v>1014585.8599999999</v>
      </c>
      <c r="I31" s="30">
        <f t="shared" si="8"/>
        <v>-132997.46</v>
      </c>
      <c r="J31" s="30">
        <f t="shared" si="8"/>
        <v>-39984.32</v>
      </c>
      <c r="K31" s="30">
        <f aca="true" t="shared" si="9" ref="K31:K39">SUM(B31:J31)</f>
        <v>1551178.5199999996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-183545.62</v>
      </c>
      <c r="C32" s="30">
        <f t="shared" si="10"/>
        <v>-84796</v>
      </c>
      <c r="D32" s="30">
        <f t="shared" si="10"/>
        <v>-107170.2</v>
      </c>
      <c r="E32" s="30">
        <f t="shared" si="10"/>
        <v>-156113.23</v>
      </c>
      <c r="F32" s="30">
        <f t="shared" si="10"/>
        <v>-57125.2</v>
      </c>
      <c r="G32" s="30">
        <f t="shared" si="10"/>
        <v>-169773.38</v>
      </c>
      <c r="H32" s="30">
        <f t="shared" si="10"/>
        <v>-51112.04</v>
      </c>
      <c r="I32" s="30">
        <f t="shared" si="10"/>
        <v>-125565.83</v>
      </c>
      <c r="J32" s="30">
        <f t="shared" si="10"/>
        <v>-30897.129999999997</v>
      </c>
      <c r="K32" s="30">
        <f t="shared" si="9"/>
        <v>-966098.63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-78139.6</v>
      </c>
      <c r="C33" s="30">
        <f t="shared" si="11"/>
        <v>-79565.2</v>
      </c>
      <c r="D33" s="30">
        <f t="shared" si="11"/>
        <v>-72943.2</v>
      </c>
      <c r="E33" s="30">
        <f t="shared" si="11"/>
        <v>-52267.6</v>
      </c>
      <c r="F33" s="30">
        <f t="shared" si="11"/>
        <v>-57125.2</v>
      </c>
      <c r="G33" s="30">
        <f t="shared" si="11"/>
        <v>-29858.4</v>
      </c>
      <c r="H33" s="30">
        <f t="shared" si="11"/>
        <v>-25128.4</v>
      </c>
      <c r="I33" s="30">
        <f t="shared" si="11"/>
        <v>-85016.8</v>
      </c>
      <c r="J33" s="30">
        <f t="shared" si="11"/>
        <v>-18387.6</v>
      </c>
      <c r="K33" s="30">
        <f t="shared" si="9"/>
        <v>-498432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-105406.02</v>
      </c>
      <c r="C36" s="30">
        <v>-5230.8</v>
      </c>
      <c r="D36" s="30">
        <v>-34227</v>
      </c>
      <c r="E36" s="30">
        <v>-103845.63</v>
      </c>
      <c r="F36" s="26">
        <v>0</v>
      </c>
      <c r="G36" s="30">
        <v>-139914.98</v>
      </c>
      <c r="H36" s="30">
        <v>-25983.64</v>
      </c>
      <c r="I36" s="30">
        <v>-40549.03</v>
      </c>
      <c r="J36" s="30">
        <v>-12509.53</v>
      </c>
      <c r="K36" s="30">
        <f t="shared" si="9"/>
        <v>-467666.6300000001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-7402.66</v>
      </c>
      <c r="C37" s="27">
        <f t="shared" si="12"/>
        <v>-7098.44</v>
      </c>
      <c r="D37" s="27">
        <f t="shared" si="12"/>
        <v>1499041.4799999997</v>
      </c>
      <c r="E37" s="27">
        <f t="shared" si="12"/>
        <v>-5345.56</v>
      </c>
      <c r="F37" s="27">
        <f t="shared" si="12"/>
        <v>-5316.59</v>
      </c>
      <c r="G37" s="27">
        <f t="shared" si="12"/>
        <v>-5780.16</v>
      </c>
      <c r="H37" s="27">
        <f t="shared" si="12"/>
        <v>1065697.9</v>
      </c>
      <c r="I37" s="27">
        <f t="shared" si="12"/>
        <v>-7431.63</v>
      </c>
      <c r="J37" s="27">
        <f t="shared" si="12"/>
        <v>-9087.19</v>
      </c>
      <c r="K37" s="30">
        <f t="shared" si="9"/>
        <v>2517277.15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-7402.66</v>
      </c>
      <c r="C47" s="17">
        <v>-7098.44</v>
      </c>
      <c r="D47" s="17">
        <v>-8576.07</v>
      </c>
      <c r="E47" s="17">
        <v>-5345.56</v>
      </c>
      <c r="F47" s="17">
        <v>-5316.59</v>
      </c>
      <c r="G47" s="17">
        <v>-5780.16</v>
      </c>
      <c r="H47" s="17">
        <v>-5302.1</v>
      </c>
      <c r="I47" s="17">
        <v>-7431.63</v>
      </c>
      <c r="J47" s="17">
        <v>-2607.59</v>
      </c>
      <c r="K47" s="30">
        <f t="shared" si="13"/>
        <v>-54860.79999999999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1589419.0999999999</v>
      </c>
      <c r="C54" s="27">
        <f t="shared" si="15"/>
        <v>1615355.7800000003</v>
      </c>
      <c r="D54" s="27">
        <f t="shared" si="15"/>
        <v>3456081.3699999996</v>
      </c>
      <c r="E54" s="27">
        <f t="shared" si="15"/>
        <v>1123661.2000000002</v>
      </c>
      <c r="F54" s="27">
        <f t="shared" si="15"/>
        <v>1217982.2199999997</v>
      </c>
      <c r="G54" s="27">
        <f t="shared" si="15"/>
        <v>1217018.2699999998</v>
      </c>
      <c r="H54" s="27">
        <f t="shared" si="15"/>
        <v>2291183.8899999997</v>
      </c>
      <c r="I54" s="27">
        <f t="shared" si="15"/>
        <v>1655481.12</v>
      </c>
      <c r="J54" s="27">
        <f t="shared" si="15"/>
        <v>588648.1900000001</v>
      </c>
      <c r="K54" s="20">
        <f>SUM(B54:J54)</f>
        <v>14754831.139999999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1589419.0999999999</v>
      </c>
      <c r="C60" s="10">
        <f t="shared" si="17"/>
        <v>1615355.7829411523</v>
      </c>
      <c r="D60" s="10">
        <f t="shared" si="17"/>
        <v>3456081.3650259436</v>
      </c>
      <c r="E60" s="10">
        <f t="shared" si="17"/>
        <v>1123661.1974453884</v>
      </c>
      <c r="F60" s="10">
        <f t="shared" si="17"/>
        <v>1217982.2198480896</v>
      </c>
      <c r="G60" s="10">
        <f t="shared" si="17"/>
        <v>1217018.2735660882</v>
      </c>
      <c r="H60" s="10">
        <f t="shared" si="17"/>
        <v>2291183.892238597</v>
      </c>
      <c r="I60" s="10">
        <f>SUM(I61:I73)</f>
        <v>1655481.12</v>
      </c>
      <c r="J60" s="10">
        <f t="shared" si="17"/>
        <v>588648.1908092479</v>
      </c>
      <c r="K60" s="5">
        <f>SUM(K61:K73)</f>
        <v>14754831.141874505</v>
      </c>
      <c r="L60" s="9"/>
    </row>
    <row r="61" spans="1:12" ht="16.5" customHeight="1">
      <c r="A61" s="7" t="s">
        <v>56</v>
      </c>
      <c r="B61" s="8">
        <v>1388834.41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1388834.41</v>
      </c>
      <c r="L61"/>
    </row>
    <row r="62" spans="1:12" ht="16.5" customHeight="1">
      <c r="A62" s="7" t="s">
        <v>57</v>
      </c>
      <c r="B62" s="8">
        <v>200584.69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200584.69</v>
      </c>
      <c r="L62"/>
    </row>
    <row r="63" spans="1:12" ht="16.5" customHeight="1">
      <c r="A63" s="7" t="s">
        <v>4</v>
      </c>
      <c r="B63" s="6">
        <v>0</v>
      </c>
      <c r="C63" s="8">
        <v>1615355.7829411523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1615355.7829411523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3456081.3650259436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3456081.3650259436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1123661.1974453884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1123661.1974453884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1217982.2198480896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1217982.2198480896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1217018.2735660882</v>
      </c>
      <c r="H67" s="6">
        <v>0</v>
      </c>
      <c r="I67" s="6">
        <v>0</v>
      </c>
      <c r="J67" s="6">
        <v>0</v>
      </c>
      <c r="K67" s="5">
        <f t="shared" si="18"/>
        <v>1217018.2735660882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2291183.892238597</v>
      </c>
      <c r="I68" s="6">
        <v>0</v>
      </c>
      <c r="J68" s="6">
        <v>0</v>
      </c>
      <c r="K68" s="5">
        <f t="shared" si="18"/>
        <v>2291183.892238597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610210.34</v>
      </c>
      <c r="J70" s="6">
        <v>0</v>
      </c>
      <c r="K70" s="5">
        <f t="shared" si="18"/>
        <v>610210.34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1045270.78</v>
      </c>
      <c r="J71" s="6">
        <v>0</v>
      </c>
      <c r="K71" s="5">
        <f t="shared" si="18"/>
        <v>1045270.78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588648.1908092479</v>
      </c>
      <c r="K72" s="5">
        <f t="shared" si="18"/>
        <v>588648.1908092479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2023-03-20T17:36:47Z</dcterms:modified>
  <cp:category/>
  <cp:version/>
  <cp:contentType/>
  <cp:contentStatus/>
</cp:coreProperties>
</file>