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<sst xmlns="http://schemas.openxmlformats.org/spreadsheetml/2006/main" count="82" uniqueCount="81">
  <si>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</si>
  <si>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</si>
  <si>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</si>
  <si>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</si>
  <si>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</si>
  <si>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</si>
  <si>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</si>
  <si>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</si>
  <si>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</si>
  <si>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</si>
  <si>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</si>
  <si>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</si>
  <si>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</si>
  <si>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</si>
  <si>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</si>
  <si>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</si>
  <si>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</si>
  <si>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</si>
  <si>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</si>
  <si>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</si>
  <si>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</si>
  <si>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</si>
  <si>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</si>
  <si>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</si>
  <si>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</si>
  <si>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</si>
  <si>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</si>
  <si>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</si>
  <si>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</si>
  <si>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</si>
  <si>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</si>
  <si>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</si>
  <si>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</si>
  <si>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</si>
  <si>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</si>
  <si>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</si>
  <si>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</si>
  <si>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</si>
  <si>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</si>
  <si>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</si>
  <si>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</si>
  <si>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</si>
  <si>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</si>
  <si>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</si>
  <si>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</si>
  <si>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</si>
  <si>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</si>
  <si>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</si>
  <si>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</si>
  <si>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</si>
  <si>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</si>
  <si>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</si>
  <si>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</si>
  <si>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</si>
  <si>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</si>
  <si>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</si>
  <si>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</si>
  <si>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</si>
  <si>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</si>
  <si>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</si>
  <si>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</si>
  <si>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</si>
  <si>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</si>
  <si>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</si>
  <si>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</si>
  <si>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</si>
  <si>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</si>
  <si>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</si>
  <si>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</si>
  <si>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</si>
  <si>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</si>
  <si>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</si>
  <si>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</si>
  <si>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</si>
  <si>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</si>
  <si>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</si>
  <si>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</si>
  <si>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</si>
  <si>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</si>
  <si>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</si>
  <si>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05/03/23 - VENCIMENTO 10/03/23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</si>
</sst>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95098</v>
      </c>
      <c r="C7" s="46">
        <f aca="true" t="shared" si="0" ref="C7:J7">+C8+C11</f>
        <v>66469</v>
      </c>
      <c r="D7" s="46">
        <f t="shared" si="0"/>
        <v>104180</v>
      </c>
      <c r="E7" s="46">
        <f t="shared" si="0"/>
        <v>47507</v>
      </c>
      <c r="F7" s="46">
        <f t="shared" si="0"/>
        <v>80799</v>
      </c>
      <c r="G7" s="46">
        <f t="shared" si="0"/>
        <v>77959</v>
      </c>
      <c r="H7" s="46">
        <f t="shared" si="0"/>
        <v>91372</v>
      </c>
      <c r="I7" s="46">
        <f t="shared" si="0"/>
        <v>118688</v>
      </c>
      <c r="J7" s="46">
        <f t="shared" si="0"/>
        <v>27376</v>
      </c>
      <c r="K7" s="38">
        <f aca="true" t="shared" si="1" ref="K7:K13">SUM(B7:J7)</f>
        <v>709448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6812</v>
      </c>
      <c r="C8" s="44">
        <f t="shared" si="2"/>
        <v>6039</v>
      </c>
      <c r="D8" s="44">
        <f t="shared" si="2"/>
        <v>7952</v>
      </c>
      <c r="E8" s="44">
        <f t="shared" si="2"/>
        <v>4310</v>
      </c>
      <c r="F8" s="44">
        <f t="shared" si="2"/>
        <v>5835</v>
      </c>
      <c r="G8" s="44">
        <f t="shared" si="2"/>
        <v>3450</v>
      </c>
      <c r="H8" s="44">
        <f t="shared" si="2"/>
        <v>3087</v>
      </c>
      <c r="I8" s="44">
        <f t="shared" si="2"/>
        <v>7900</v>
      </c>
      <c r="J8" s="44">
        <f t="shared" si="2"/>
        <v>1039</v>
      </c>
      <c r="K8" s="38">
        <f t="shared" si="1"/>
        <v>46424</v>
      </c>
      <c r="L8"/>
      <c r="M8"/>
      <c r="N8"/>
    </row>
    <row r="9" spans="1:14" ht="16.5" customHeight="1">
      <c r="A9" s="22" t="s">
        <v>32</v>
      </c>
      <c r="B9" s="44">
        <v>6805</v>
      </c>
      <c r="C9" s="44">
        <v>6037</v>
      </c>
      <c r="D9" s="44">
        <v>7952</v>
      </c>
      <c r="E9" s="44">
        <v>4245</v>
      </c>
      <c r="F9" s="44">
        <v>5828</v>
      </c>
      <c r="G9" s="44">
        <v>3450</v>
      </c>
      <c r="H9" s="44">
        <v>3087</v>
      </c>
      <c r="I9" s="44">
        <v>7864</v>
      </c>
      <c r="J9" s="44">
        <v>1039</v>
      </c>
      <c r="K9" s="38">
        <f t="shared" si="1"/>
        <v>46307</v>
      </c>
      <c r="L9"/>
      <c r="M9"/>
      <c r="N9"/>
    </row>
    <row r="10" spans="1:14" ht="16.5" customHeight="1">
      <c r="A10" s="22" t="s">
        <v>31</v>
      </c>
      <c r="B10" s="44">
        <v>7</v>
      </c>
      <c r="C10" s="44">
        <v>2</v>
      </c>
      <c r="D10" s="44">
        <v>0</v>
      </c>
      <c r="E10" s="44">
        <v>65</v>
      </c>
      <c r="F10" s="44">
        <v>7</v>
      </c>
      <c r="G10" s="44">
        <v>0</v>
      </c>
      <c r="H10" s="44">
        <v>0</v>
      </c>
      <c r="I10" s="44">
        <v>36</v>
      </c>
      <c r="J10" s="44">
        <v>0</v>
      </c>
      <c r="K10" s="38">
        <f t="shared" si="1"/>
        <v>117</v>
      </c>
      <c r="L10"/>
      <c r="M10"/>
      <c r="N10"/>
    </row>
    <row r="11" spans="1:14" ht="16.5" customHeight="1">
      <c r="A11" s="43" t="s">
        <v>67</v>
      </c>
      <c r="B11" s="42">
        <v>88286</v>
      </c>
      <c r="C11" s="42">
        <v>60430</v>
      </c>
      <c r="D11" s="42">
        <v>96228</v>
      </c>
      <c r="E11" s="42">
        <v>43197</v>
      </c>
      <c r="F11" s="42">
        <v>74964</v>
      </c>
      <c r="G11" s="42">
        <v>74509</v>
      </c>
      <c r="H11" s="42">
        <v>88285</v>
      </c>
      <c r="I11" s="42">
        <v>110788</v>
      </c>
      <c r="J11" s="42">
        <v>26337</v>
      </c>
      <c r="K11" s="38">
        <f t="shared" si="1"/>
        <v>663024</v>
      </c>
      <c r="L11" s="59"/>
      <c r="M11" s="59"/>
      <c r="N11" s="59"/>
    </row>
    <row r="12" spans="1:14" ht="16.5" customHeight="1">
      <c r="A12" s="22" t="s">
        <v>79</v>
      </c>
      <c r="B12" s="42">
        <v>7895</v>
      </c>
      <c r="C12" s="42">
        <v>5696</v>
      </c>
      <c r="D12" s="42">
        <v>10137</v>
      </c>
      <c r="E12" s="42">
        <v>5365</v>
      </c>
      <c r="F12" s="42">
        <v>6103</v>
      </c>
      <c r="G12" s="42">
        <v>4635</v>
      </c>
      <c r="H12" s="42">
        <v>5031</v>
      </c>
      <c r="I12" s="42">
        <v>6591</v>
      </c>
      <c r="J12" s="42">
        <v>1181</v>
      </c>
      <c r="K12" s="38">
        <f t="shared" si="1"/>
        <v>52634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80391</v>
      </c>
      <c r="C13" s="42">
        <f>+C11-C12</f>
        <v>54734</v>
      </c>
      <c r="D13" s="42">
        <f>+D11-D12</f>
        <v>86091</v>
      </c>
      <c r="E13" s="42">
        <f aca="true" t="shared" si="3" ref="E13:J13">+E11-E12</f>
        <v>37832</v>
      </c>
      <c r="F13" s="42">
        <f t="shared" si="3"/>
        <v>68861</v>
      </c>
      <c r="G13" s="42">
        <f t="shared" si="3"/>
        <v>69874</v>
      </c>
      <c r="H13" s="42">
        <f t="shared" si="3"/>
        <v>83254</v>
      </c>
      <c r="I13" s="42">
        <f t="shared" si="3"/>
        <v>104197</v>
      </c>
      <c r="J13" s="42">
        <f t="shared" si="3"/>
        <v>25156</v>
      </c>
      <c r="K13" s="38">
        <f t="shared" si="1"/>
        <v>610390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1.079954460585526</v>
      </c>
      <c r="C18" s="39">
        <v>1.214585453009174</v>
      </c>
      <c r="D18" s="39">
        <v>1.108767182432897</v>
      </c>
      <c r="E18" s="39">
        <v>1.360364720140568</v>
      </c>
      <c r="F18" s="39">
        <v>1.031489044142061</v>
      </c>
      <c r="G18" s="39">
        <v>1.175889826515586</v>
      </c>
      <c r="H18" s="39">
        <v>1.109477891826534</v>
      </c>
      <c r="I18" s="39">
        <v>1.084201370893499</v>
      </c>
      <c r="J18" s="39">
        <v>1.030495338196605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486479.25000000006</v>
      </c>
      <c r="C20" s="36">
        <f aca="true" t="shared" si="4" ref="C20:J20">SUM(C21:C28)</f>
        <v>426803.11</v>
      </c>
      <c r="D20" s="36">
        <f t="shared" si="4"/>
        <v>673988.41</v>
      </c>
      <c r="E20" s="36">
        <f t="shared" si="4"/>
        <v>331170.01999999996</v>
      </c>
      <c r="F20" s="36">
        <f t="shared" si="4"/>
        <v>443898.79</v>
      </c>
      <c r="G20" s="36">
        <f t="shared" si="4"/>
        <v>488620.72000000003</v>
      </c>
      <c r="H20" s="36">
        <f t="shared" si="4"/>
        <v>438223.92</v>
      </c>
      <c r="I20" s="36">
        <f t="shared" si="4"/>
        <v>566750.74</v>
      </c>
      <c r="J20" s="36">
        <f t="shared" si="4"/>
        <v>142782.95</v>
      </c>
      <c r="K20" s="36">
        <f aca="true" t="shared" si="5" ref="K20:K28">SUM(B20:J20)</f>
        <v>3998717.91</v>
      </c>
      <c r="L20"/>
      <c r="M20"/>
      <c r="N20"/>
    </row>
    <row r="21" spans="1:14" ht="16.5" customHeight="1">
      <c r="A21" s="35" t="s">
        <v>28</v>
      </c>
      <c r="B21" s="58">
        <f>ROUND((B15+B16)*B7,2)</f>
        <v>427094.63</v>
      </c>
      <c r="C21" s="58">
        <f>ROUND((C15+C16)*C7,2)</f>
        <v>327951.4</v>
      </c>
      <c r="D21" s="58">
        <f aca="true" t="shared" si="6" ref="D21:J21">ROUND((D15+D16)*D7,2)</f>
        <v>569812.51</v>
      </c>
      <c r="E21" s="58">
        <f t="shared" si="6"/>
        <v>225914.79</v>
      </c>
      <c r="F21" s="58">
        <f t="shared" si="6"/>
        <v>406612.89</v>
      </c>
      <c r="G21" s="58">
        <f t="shared" si="6"/>
        <v>396296.78</v>
      </c>
      <c r="H21" s="58">
        <f t="shared" si="6"/>
        <v>369828.17</v>
      </c>
      <c r="I21" s="58">
        <f t="shared" si="6"/>
        <v>485255.89</v>
      </c>
      <c r="J21" s="58">
        <f t="shared" si="6"/>
        <v>126646.85</v>
      </c>
      <c r="K21" s="30">
        <f t="shared" si="5"/>
        <v>3335413.91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34148.12</v>
      </c>
      <c r="C22" s="30">
        <f t="shared" si="7"/>
        <v>70373.6</v>
      </c>
      <c r="D22" s="30">
        <f t="shared" si="7"/>
        <v>61976.9</v>
      </c>
      <c r="E22" s="30">
        <f t="shared" si="7"/>
        <v>81411.72</v>
      </c>
      <c r="F22" s="30">
        <f t="shared" si="7"/>
        <v>12803.85</v>
      </c>
      <c r="G22" s="30">
        <f t="shared" si="7"/>
        <v>69704.57</v>
      </c>
      <c r="H22" s="30">
        <f t="shared" si="7"/>
        <v>40488.01</v>
      </c>
      <c r="I22" s="30">
        <f t="shared" si="7"/>
        <v>40859.21</v>
      </c>
      <c r="J22" s="30">
        <f t="shared" si="7"/>
        <v>3862.14</v>
      </c>
      <c r="K22" s="30">
        <f t="shared" si="5"/>
        <v>415628.12000000005</v>
      </c>
      <c r="L22"/>
      <c r="M22"/>
      <c r="N22"/>
    </row>
    <row r="23" spans="1:14" ht="16.5" customHeight="1">
      <c r="A23" s="18" t="s">
        <v>26</v>
      </c>
      <c r="B23" s="30">
        <v>21172.34</v>
      </c>
      <c r="C23" s="30">
        <v>22940.57</v>
      </c>
      <c r="D23" s="30">
        <v>34129.49</v>
      </c>
      <c r="E23" s="30">
        <v>18863.35</v>
      </c>
      <c r="F23" s="30">
        <v>20914.49</v>
      </c>
      <c r="G23" s="30">
        <v>18862.85</v>
      </c>
      <c r="H23" s="30">
        <v>22532.31</v>
      </c>
      <c r="I23" s="30">
        <v>34608.25</v>
      </c>
      <c r="J23" s="30">
        <v>9784.18</v>
      </c>
      <c r="K23" s="30">
        <f t="shared" si="5"/>
        <v>203807.83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1135.87</v>
      </c>
      <c r="C26" s="30">
        <v>997.8</v>
      </c>
      <c r="D26" s="30">
        <v>1576.15</v>
      </c>
      <c r="E26" s="30">
        <v>773.75</v>
      </c>
      <c r="F26" s="30">
        <v>1036.87</v>
      </c>
      <c r="G26" s="30">
        <v>1141.08</v>
      </c>
      <c r="H26" s="30">
        <v>1023.85</v>
      </c>
      <c r="I26" s="30">
        <v>1326.05</v>
      </c>
      <c r="J26" s="30">
        <v>333.47</v>
      </c>
      <c r="K26" s="30">
        <f t="shared" si="5"/>
        <v>9344.89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858.77</v>
      </c>
      <c r="C28" s="30">
        <v>790.68</v>
      </c>
      <c r="D28" s="30">
        <v>961.94</v>
      </c>
      <c r="E28" s="30">
        <v>548</v>
      </c>
      <c r="F28" s="30">
        <v>574.94</v>
      </c>
      <c r="G28" s="30">
        <v>655.43</v>
      </c>
      <c r="H28" s="30">
        <v>664.57</v>
      </c>
      <c r="I28" s="30">
        <v>948.02</v>
      </c>
      <c r="J28" s="30">
        <v>313.72</v>
      </c>
      <c r="K28" s="30">
        <f t="shared" si="5"/>
        <v>6316.070000000001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-36258.16</v>
      </c>
      <c r="C31" s="30">
        <f t="shared" si="8"/>
        <v>-32111.17</v>
      </c>
      <c r="D31" s="30">
        <f t="shared" si="8"/>
        <v>-552135.65</v>
      </c>
      <c r="E31" s="30">
        <f t="shared" si="8"/>
        <v>-22980.52</v>
      </c>
      <c r="F31" s="30">
        <f t="shared" si="8"/>
        <v>-31408.870000000003</v>
      </c>
      <c r="G31" s="30">
        <f t="shared" si="8"/>
        <v>-21525.14</v>
      </c>
      <c r="H31" s="30">
        <f t="shared" si="8"/>
        <v>-397276.04</v>
      </c>
      <c r="I31" s="30">
        <f t="shared" si="8"/>
        <v>-41975.28</v>
      </c>
      <c r="J31" s="30">
        <f t="shared" si="8"/>
        <v>-12905.49</v>
      </c>
      <c r="K31" s="30">
        <f aca="true" t="shared" si="9" ref="K31:K39">SUM(B31:J31)</f>
        <v>-1148576.32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-29942</v>
      </c>
      <c r="C32" s="30">
        <f t="shared" si="10"/>
        <v>-26562.8</v>
      </c>
      <c r="D32" s="30">
        <f t="shared" si="10"/>
        <v>-34988.8</v>
      </c>
      <c r="E32" s="30">
        <f t="shared" si="10"/>
        <v>-18678</v>
      </c>
      <c r="F32" s="30">
        <f t="shared" si="10"/>
        <v>-25643.2</v>
      </c>
      <c r="G32" s="30">
        <f t="shared" si="10"/>
        <v>-15180</v>
      </c>
      <c r="H32" s="30">
        <f t="shared" si="10"/>
        <v>-13582.8</v>
      </c>
      <c r="I32" s="30">
        <f t="shared" si="10"/>
        <v>-34601.6</v>
      </c>
      <c r="J32" s="30">
        <f t="shared" si="10"/>
        <v>-4571.6</v>
      </c>
      <c r="K32" s="30">
        <f t="shared" si="9"/>
        <v>-203750.80000000002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-29942</v>
      </c>
      <c r="C33" s="30">
        <f t="shared" si="11"/>
        <v>-26562.8</v>
      </c>
      <c r="D33" s="30">
        <f t="shared" si="11"/>
        <v>-34988.8</v>
      </c>
      <c r="E33" s="30">
        <f t="shared" si="11"/>
        <v>-18678</v>
      </c>
      <c r="F33" s="30">
        <f t="shared" si="11"/>
        <v>-25643.2</v>
      </c>
      <c r="G33" s="30">
        <f t="shared" si="11"/>
        <v>-15180</v>
      </c>
      <c r="H33" s="30">
        <f t="shared" si="11"/>
        <v>-13582.8</v>
      </c>
      <c r="I33" s="30">
        <f t="shared" si="11"/>
        <v>-34601.6</v>
      </c>
      <c r="J33" s="30">
        <f t="shared" si="11"/>
        <v>-4571.6</v>
      </c>
      <c r="K33" s="30">
        <f t="shared" si="9"/>
        <v>-203750.80000000002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-6316.16</v>
      </c>
      <c r="C37" s="27">
        <f t="shared" si="12"/>
        <v>-5548.37</v>
      </c>
      <c r="D37" s="27">
        <f t="shared" si="12"/>
        <v>-517146.85000000003</v>
      </c>
      <c r="E37" s="27">
        <f t="shared" si="12"/>
        <v>-4302.52</v>
      </c>
      <c r="F37" s="27">
        <f t="shared" si="12"/>
        <v>-5765.67</v>
      </c>
      <c r="G37" s="27">
        <f t="shared" si="12"/>
        <v>-6345.14</v>
      </c>
      <c r="H37" s="27">
        <f t="shared" si="12"/>
        <v>-383693.24</v>
      </c>
      <c r="I37" s="27">
        <f t="shared" si="12"/>
        <v>-7373.68</v>
      </c>
      <c r="J37" s="27">
        <f t="shared" si="12"/>
        <v>-8333.89</v>
      </c>
      <c r="K37" s="30">
        <f t="shared" si="9"/>
        <v>-944825.5200000001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-6316.16</v>
      </c>
      <c r="C47" s="17">
        <v>-5548.37</v>
      </c>
      <c r="D47" s="17">
        <v>-8764.4</v>
      </c>
      <c r="E47" s="17">
        <v>-4302.52</v>
      </c>
      <c r="F47" s="17">
        <v>-5765.67</v>
      </c>
      <c r="G47" s="17">
        <v>-6345.14</v>
      </c>
      <c r="H47" s="17">
        <v>-5693.24</v>
      </c>
      <c r="I47" s="17">
        <v>-7373.68</v>
      </c>
      <c r="J47" s="17">
        <v>-1854.29</v>
      </c>
      <c r="K47" s="30">
        <f t="shared" si="13"/>
        <v>-51963.47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450221.0900000001</v>
      </c>
      <c r="C54" s="27">
        <f t="shared" si="15"/>
        <v>394691.94</v>
      </c>
      <c r="D54" s="27">
        <f t="shared" si="15"/>
        <v>121852.76000000001</v>
      </c>
      <c r="E54" s="27">
        <f t="shared" si="15"/>
        <v>308189.49999999994</v>
      </c>
      <c r="F54" s="27">
        <f t="shared" si="15"/>
        <v>412489.92</v>
      </c>
      <c r="G54" s="27">
        <f t="shared" si="15"/>
        <v>467095.58</v>
      </c>
      <c r="H54" s="27">
        <f t="shared" si="15"/>
        <v>40947.880000000005</v>
      </c>
      <c r="I54" s="27">
        <f t="shared" si="15"/>
        <v>524775.46</v>
      </c>
      <c r="J54" s="27">
        <f t="shared" si="15"/>
        <v>129877.46</v>
      </c>
      <c r="K54" s="20">
        <f>SUM(B54:J54)</f>
        <v>2850141.59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450221.08999999997</v>
      </c>
      <c r="C60" s="10">
        <f t="shared" si="17"/>
        <v>394691.9397309842</v>
      </c>
      <c r="D60" s="10">
        <f t="shared" si="17"/>
        <v>121852.76120897188</v>
      </c>
      <c r="E60" s="10">
        <f t="shared" si="17"/>
        <v>308189.50006480026</v>
      </c>
      <c r="F60" s="10">
        <f t="shared" si="17"/>
        <v>412489.9212248384</v>
      </c>
      <c r="G60" s="10">
        <f t="shared" si="17"/>
        <v>467095.5818767087</v>
      </c>
      <c r="H60" s="10">
        <f t="shared" si="17"/>
        <v>40947.87837985198</v>
      </c>
      <c r="I60" s="10">
        <f>SUM(I61:I73)</f>
        <v>524775.46</v>
      </c>
      <c r="J60" s="10">
        <f t="shared" si="17"/>
        <v>129877.45851005001</v>
      </c>
      <c r="K60" s="5">
        <f>SUM(K61:K73)</f>
        <v>2850141.590996206</v>
      </c>
      <c r="L60" s="9"/>
    </row>
    <row r="61" spans="1:12" ht="16.5" customHeight="1">
      <c r="A61" s="7" t="s">
        <v>56</v>
      </c>
      <c r="B61" s="8">
        <v>393268.12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393268.12</v>
      </c>
      <c r="L61"/>
    </row>
    <row r="62" spans="1:12" ht="16.5" customHeight="1">
      <c r="A62" s="7" t="s">
        <v>57</v>
      </c>
      <c r="B62" s="8">
        <v>56952.97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56952.97</v>
      </c>
      <c r="L62"/>
    </row>
    <row r="63" spans="1:12" ht="16.5" customHeight="1">
      <c r="A63" s="7" t="s">
        <v>4</v>
      </c>
      <c r="B63" s="6">
        <v>0</v>
      </c>
      <c r="C63" s="8">
        <v>394691.9397309842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394691.9397309842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121852.76120897188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121852.76120897188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308189.50006480026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308189.50006480026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412489.9212248384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412489.9212248384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467095.5818767087</v>
      </c>
      <c r="H67" s="6">
        <v>0</v>
      </c>
      <c r="I67" s="6">
        <v>0</v>
      </c>
      <c r="J67" s="6">
        <v>0</v>
      </c>
      <c r="K67" s="5">
        <f t="shared" si="18"/>
        <v>467095.5818767087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40947.87837985198</v>
      </c>
      <c r="I68" s="6">
        <v>0</v>
      </c>
      <c r="J68" s="6">
        <v>0</v>
      </c>
      <c r="K68" s="5">
        <f t="shared" si="18"/>
        <v>40947.87837985198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189234.03</v>
      </c>
      <c r="J70" s="6">
        <v>0</v>
      </c>
      <c r="K70" s="5">
        <f t="shared" si="18"/>
        <v>189234.03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335541.43</v>
      </c>
      <c r="J71" s="6">
        <v>0</v>
      </c>
      <c r="K71" s="5">
        <f t="shared" si="18"/>
        <v>335541.43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129877.45851005001</v>
      </c>
      <c r="K72" s="5">
        <f t="shared" si="18"/>
        <v>129877.45851005001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2023-03-10T15:38:18Z</dcterms:modified>
  <cp:category/>
  <cp:version/>
  <cp:contentType/>
  <cp:contentStatus/>
</cp:coreProperties>
</file>