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<sst xmlns="http://schemas.openxmlformats.org/spreadsheetml/2006/main" count="86" uniqueCount="85">
  <si>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</si>
  <si>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</si>
  <si>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</si>
  <si>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</si>
  <si>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</si>
  <si>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</si>
  <si>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</si>
  <si>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</si>
  <si>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</si>
  <si>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</si>
  <si>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</si>
  <si>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</si>
  <si>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</si>
  <si>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</si>
  <si>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</si>
  <si>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</si>
  <si>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</si>
  <si>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</si>
  <si>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</si>
  <si>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</si>
  <si>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</si>
  <si>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</si>
  <si>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</si>
  <si>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</si>
  <si>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</si>
  <si>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</si>
  <si>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</si>
  <si>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</si>
  <si>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</si>
  <si>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</si>
  <si>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</si>
  <si>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</si>
  <si>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</si>
  <si>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</si>
  <si>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</si>
  <si>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</si>
  <si>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</si>
  <si>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</si>
  <si>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</si>
  <si>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</si>
  <si>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</si>
  <si>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</si>
  <si>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</si>
  <si>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</si>
  <si>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</si>
  <si>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</si>
  <si>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</si>
  <si>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</si>
  <si>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</si>
  <si>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</si>
  <si>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</si>
  <si>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</si>
  <si>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</si>
  <si>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</si>
  <si>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</si>
  <si>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</si>
  <si>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</si>
  <si>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</si>
  <si>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</si>
  <si>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</si>
  <si>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</si>
  <si>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</si>
  <si>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</si>
  <si>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</si>
  <si>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</si>
  <si>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</si>
  <si>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</si>
  <si>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</si>
  <si>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</si>
  <si>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</si>
  <si>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</si>
  <si>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</si>
  <si>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</si>
  <si>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</si>
  <si>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</si>
  <si>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</si>
  <si>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</si>
  <si>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</si>
  <si>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</si>
  <si>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</si>
  <si>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</si>
  <si>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</si>
  <si>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</si>
  <si>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</si>
  <si>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22/03/23 - VENCIMENTO 29/03/23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</si>
</sst>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92801</v>
      </c>
      <c r="C7" s="10">
        <f aca="true" t="shared" si="0" ref="C7:K7">C8+C11</f>
        <v>115465</v>
      </c>
      <c r="D7" s="10">
        <f t="shared" si="0"/>
        <v>330653</v>
      </c>
      <c r="E7" s="10">
        <f t="shared" si="0"/>
        <v>265687</v>
      </c>
      <c r="F7" s="10">
        <f t="shared" si="0"/>
        <v>281351</v>
      </c>
      <c r="G7" s="10">
        <f t="shared" si="0"/>
        <v>157550</v>
      </c>
      <c r="H7" s="10">
        <f t="shared" si="0"/>
        <v>81073</v>
      </c>
      <c r="I7" s="10">
        <f t="shared" si="0"/>
        <v>121708</v>
      </c>
      <c r="J7" s="10">
        <f t="shared" si="0"/>
        <v>136127</v>
      </c>
      <c r="K7" s="10">
        <f t="shared" si="0"/>
        <v>227515</v>
      </c>
      <c r="L7" s="10">
        <f aca="true" t="shared" si="1" ref="L7:L13">SUM(B7:K7)</f>
        <v>1809930</v>
      </c>
      <c r="M7" s="11"/>
    </row>
    <row r="8" spans="1:13" ht="17.25" customHeight="1">
      <c r="A8" s="12" t="s">
        <v>82</v>
      </c>
      <c r="B8" s="13">
        <f>B9+B10</f>
        <v>5419</v>
      </c>
      <c r="C8" s="13">
        <f aca="true" t="shared" si="2" ref="C8:K8">C9+C10</f>
        <v>6125</v>
      </c>
      <c r="D8" s="13">
        <f t="shared" si="2"/>
        <v>18026</v>
      </c>
      <c r="E8" s="13">
        <f t="shared" si="2"/>
        <v>12506</v>
      </c>
      <c r="F8" s="13">
        <f t="shared" si="2"/>
        <v>11966</v>
      </c>
      <c r="G8" s="13">
        <f t="shared" si="2"/>
        <v>9415</v>
      </c>
      <c r="H8" s="13">
        <f t="shared" si="2"/>
        <v>4074</v>
      </c>
      <c r="I8" s="13">
        <f t="shared" si="2"/>
        <v>4982</v>
      </c>
      <c r="J8" s="13">
        <f t="shared" si="2"/>
        <v>8637</v>
      </c>
      <c r="K8" s="13">
        <f t="shared" si="2"/>
        <v>11699</v>
      </c>
      <c r="L8" s="13">
        <f t="shared" si="1"/>
        <v>92849</v>
      </c>
      <c r="M8"/>
    </row>
    <row r="9" spans="1:13" ht="17.25" customHeight="1">
      <c r="A9" s="14" t="s">
        <v>18</v>
      </c>
      <c r="B9" s="15">
        <v>5418</v>
      </c>
      <c r="C9" s="15">
        <v>6125</v>
      </c>
      <c r="D9" s="15">
        <v>18026</v>
      </c>
      <c r="E9" s="15">
        <v>12506</v>
      </c>
      <c r="F9" s="15">
        <v>11966</v>
      </c>
      <c r="G9" s="15">
        <v>9415</v>
      </c>
      <c r="H9" s="15">
        <v>4029</v>
      </c>
      <c r="I9" s="15">
        <v>4982</v>
      </c>
      <c r="J9" s="15">
        <v>8637</v>
      </c>
      <c r="K9" s="15">
        <v>11699</v>
      </c>
      <c r="L9" s="13">
        <f t="shared" si="1"/>
        <v>92803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45</v>
      </c>
      <c r="I10" s="15">
        <v>0</v>
      </c>
      <c r="J10" s="15">
        <v>0</v>
      </c>
      <c r="K10" s="15">
        <v>0</v>
      </c>
      <c r="L10" s="13">
        <f t="shared" si="1"/>
        <v>46</v>
      </c>
      <c r="M10"/>
    </row>
    <row r="11" spans="1:13" ht="17.25" customHeight="1">
      <c r="A11" s="12" t="s">
        <v>71</v>
      </c>
      <c r="B11" s="15">
        <v>87382</v>
      </c>
      <c r="C11" s="15">
        <v>109340</v>
      </c>
      <c r="D11" s="15">
        <v>312627</v>
      </c>
      <c r="E11" s="15">
        <v>253181</v>
      </c>
      <c r="F11" s="15">
        <v>269385</v>
      </c>
      <c r="G11" s="15">
        <v>148135</v>
      </c>
      <c r="H11" s="15">
        <v>76999</v>
      </c>
      <c r="I11" s="15">
        <v>116726</v>
      </c>
      <c r="J11" s="15">
        <v>127490</v>
      </c>
      <c r="K11" s="15">
        <v>215816</v>
      </c>
      <c r="L11" s="13">
        <f t="shared" si="1"/>
        <v>1717081</v>
      </c>
      <c r="M11" s="60"/>
    </row>
    <row r="12" spans="1:13" ht="17.25" customHeight="1">
      <c r="A12" s="14" t="s">
        <v>83</v>
      </c>
      <c r="B12" s="15">
        <v>9119</v>
      </c>
      <c r="C12" s="15">
        <v>7392</v>
      </c>
      <c r="D12" s="15">
        <v>25509</v>
      </c>
      <c r="E12" s="15">
        <v>22826</v>
      </c>
      <c r="F12" s="15">
        <v>21194</v>
      </c>
      <c r="G12" s="15">
        <v>12490</v>
      </c>
      <c r="H12" s="15">
        <v>6244</v>
      </c>
      <c r="I12" s="15">
        <v>6362</v>
      </c>
      <c r="J12" s="15">
        <v>8080</v>
      </c>
      <c r="K12" s="15">
        <v>12873</v>
      </c>
      <c r="L12" s="13">
        <f t="shared" si="1"/>
        <v>132089</v>
      </c>
      <c r="M12" s="60"/>
    </row>
    <row r="13" spans="1:13" ht="17.25" customHeight="1">
      <c r="A13" s="14" t="s">
        <v>72</v>
      </c>
      <c r="B13" s="15">
        <f>+B11-B12</f>
        <v>78263</v>
      </c>
      <c r="C13" s="15">
        <f aca="true" t="shared" si="3" ref="C13:K13">+C11-C12</f>
        <v>101948</v>
      </c>
      <c r="D13" s="15">
        <f t="shared" si="3"/>
        <v>287118</v>
      </c>
      <c r="E13" s="15">
        <f t="shared" si="3"/>
        <v>230355</v>
      </c>
      <c r="F13" s="15">
        <f t="shared" si="3"/>
        <v>248191</v>
      </c>
      <c r="G13" s="15">
        <f t="shared" si="3"/>
        <v>135645</v>
      </c>
      <c r="H13" s="15">
        <f t="shared" si="3"/>
        <v>70755</v>
      </c>
      <c r="I13" s="15">
        <f t="shared" si="3"/>
        <v>110364</v>
      </c>
      <c r="J13" s="15">
        <f t="shared" si="3"/>
        <v>119410</v>
      </c>
      <c r="K13" s="15">
        <f t="shared" si="3"/>
        <v>202943</v>
      </c>
      <c r="L13" s="13">
        <f t="shared" si="1"/>
        <v>1584992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1.219381745193443</v>
      </c>
      <c r="C18" s="22">
        <v>1.127908444689279</v>
      </c>
      <c r="D18" s="22">
        <v>1.03095896025149</v>
      </c>
      <c r="E18" s="22">
        <v>1.067239455428336</v>
      </c>
      <c r="F18" s="22">
        <v>1.174625609455243</v>
      </c>
      <c r="G18" s="22">
        <v>1.140239263934312</v>
      </c>
      <c r="H18" s="22">
        <v>1.043985670183735</v>
      </c>
      <c r="I18" s="22">
        <v>1.154506147946165</v>
      </c>
      <c r="J18" s="22">
        <v>1.177659696621649</v>
      </c>
      <c r="K18" s="22">
        <v>1.078070376299207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821811.6600000001</v>
      </c>
      <c r="C20" s="25">
        <f aca="true" t="shared" si="4" ref="C20:K20">SUM(C21:C28)</f>
        <v>550850.7300000001</v>
      </c>
      <c r="D20" s="25">
        <f t="shared" si="4"/>
        <v>1720857.48</v>
      </c>
      <c r="E20" s="25">
        <f t="shared" si="4"/>
        <v>1445023.3900000001</v>
      </c>
      <c r="F20" s="25">
        <f t="shared" si="4"/>
        <v>1507772.5899999999</v>
      </c>
      <c r="G20" s="25">
        <f t="shared" si="4"/>
        <v>898325.11</v>
      </c>
      <c r="H20" s="25">
        <f t="shared" si="4"/>
        <v>467672.49</v>
      </c>
      <c r="I20" s="25">
        <f t="shared" si="4"/>
        <v>632554.8300000002</v>
      </c>
      <c r="J20" s="25">
        <f t="shared" si="4"/>
        <v>784020.4700000001</v>
      </c>
      <c r="K20" s="25">
        <f t="shared" si="4"/>
        <v>977779.05</v>
      </c>
      <c r="L20" s="25">
        <f>SUM(B20:K20)</f>
        <v>9806667.8</v>
      </c>
      <c r="M20"/>
    </row>
    <row r="21" spans="1:13" ht="17.25" customHeight="1">
      <c r="A21" s="26" t="s">
        <v>22</v>
      </c>
      <c r="B21" s="56">
        <f>ROUND((B15+B16)*B7,2)</f>
        <v>669030.25</v>
      </c>
      <c r="C21" s="56">
        <f aca="true" t="shared" si="5" ref="C21:K21">ROUND((C15+C16)*C7,2)</f>
        <v>473822.17</v>
      </c>
      <c r="D21" s="56">
        <f t="shared" si="5"/>
        <v>1614909.25</v>
      </c>
      <c r="E21" s="56">
        <f t="shared" si="5"/>
        <v>1314406.73</v>
      </c>
      <c r="F21" s="56">
        <f t="shared" si="5"/>
        <v>1229841.49</v>
      </c>
      <c r="G21" s="56">
        <f t="shared" si="5"/>
        <v>757248.32</v>
      </c>
      <c r="H21" s="56">
        <f t="shared" si="5"/>
        <v>429232.89</v>
      </c>
      <c r="I21" s="56">
        <f t="shared" si="5"/>
        <v>534249.44</v>
      </c>
      <c r="J21" s="56">
        <f t="shared" si="5"/>
        <v>643540.39</v>
      </c>
      <c r="K21" s="56">
        <f t="shared" si="5"/>
        <v>878321.66</v>
      </c>
      <c r="L21" s="33">
        <f aca="true" t="shared" si="6" ref="L21:L28">SUM(B21:K21)</f>
        <v>8544602.589999998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146773.02</v>
      </c>
      <c r="C22" s="33">
        <f t="shared" si="7"/>
        <v>60605.86</v>
      </c>
      <c r="D22" s="33">
        <f t="shared" si="7"/>
        <v>49995.91</v>
      </c>
      <c r="E22" s="33">
        <f t="shared" si="7"/>
        <v>88379.99</v>
      </c>
      <c r="F22" s="33">
        <f t="shared" si="7"/>
        <v>214761.82</v>
      </c>
      <c r="G22" s="33">
        <f t="shared" si="7"/>
        <v>106195.95</v>
      </c>
      <c r="H22" s="33">
        <f t="shared" si="7"/>
        <v>18880.1</v>
      </c>
      <c r="I22" s="33">
        <f t="shared" si="7"/>
        <v>82544.82</v>
      </c>
      <c r="J22" s="33">
        <f t="shared" si="7"/>
        <v>114331.19</v>
      </c>
      <c r="K22" s="33">
        <f t="shared" si="7"/>
        <v>68570.9</v>
      </c>
      <c r="L22" s="33">
        <f t="shared" si="6"/>
        <v>951039.5599999999</v>
      </c>
      <c r="M22"/>
    </row>
    <row r="23" spans="1:13" ht="17.25" customHeight="1">
      <c r="A23" s="27" t="s">
        <v>24</v>
      </c>
      <c r="B23" s="33">
        <v>3206.84</v>
      </c>
      <c r="C23" s="33">
        <v>13937.91</v>
      </c>
      <c r="D23" s="33">
        <v>50070.91</v>
      </c>
      <c r="E23" s="33">
        <v>36829.55</v>
      </c>
      <c r="F23" s="33">
        <v>59368.71</v>
      </c>
      <c r="G23" s="33">
        <v>33690.94</v>
      </c>
      <c r="H23" s="33">
        <v>17180</v>
      </c>
      <c r="I23" s="33">
        <v>13159.18</v>
      </c>
      <c r="J23" s="33">
        <v>21624.77</v>
      </c>
      <c r="K23" s="33">
        <v>26048.97</v>
      </c>
      <c r="L23" s="33">
        <f t="shared" si="6"/>
        <v>275117.78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617.43</v>
      </c>
      <c r="C26" s="33">
        <v>414.23</v>
      </c>
      <c r="D26" s="33">
        <v>1292.18</v>
      </c>
      <c r="E26" s="33">
        <v>1083.77</v>
      </c>
      <c r="F26" s="33">
        <v>1130.66</v>
      </c>
      <c r="G26" s="33">
        <v>674.75</v>
      </c>
      <c r="H26" s="33">
        <v>351.7</v>
      </c>
      <c r="I26" s="33">
        <v>474.15</v>
      </c>
      <c r="J26" s="33">
        <v>588.78</v>
      </c>
      <c r="K26" s="33">
        <v>734.67</v>
      </c>
      <c r="L26" s="33">
        <f t="shared" si="6"/>
        <v>7362.32</v>
      </c>
      <c r="M26" s="60"/>
    </row>
    <row r="27" spans="1:13" ht="17.25" customHeight="1">
      <c r="A27" s="27" t="s">
        <v>75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271.27</v>
      </c>
      <c r="J27" s="33">
        <v>326.82</v>
      </c>
      <c r="K27" s="33">
        <v>440.79</v>
      </c>
      <c r="L27" s="33">
        <f t="shared" si="6"/>
        <v>4155.67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-129521.58</v>
      </c>
      <c r="C31" s="33">
        <f t="shared" si="8"/>
        <v>-29253.37</v>
      </c>
      <c r="D31" s="33">
        <f t="shared" si="8"/>
        <v>-86499.76</v>
      </c>
      <c r="E31" s="33">
        <f t="shared" si="8"/>
        <v>-66571.47999999991</v>
      </c>
      <c r="F31" s="33">
        <f t="shared" si="8"/>
        <v>-58937.590000000004</v>
      </c>
      <c r="G31" s="33">
        <f t="shared" si="8"/>
        <v>-45178.03</v>
      </c>
      <c r="H31" s="33">
        <f t="shared" si="8"/>
        <v>-25995.22</v>
      </c>
      <c r="I31" s="33">
        <f t="shared" si="8"/>
        <v>-33865.329999999994</v>
      </c>
      <c r="J31" s="33">
        <f t="shared" si="8"/>
        <v>-41276.770000000004</v>
      </c>
      <c r="K31" s="33">
        <f t="shared" si="8"/>
        <v>-55560.82</v>
      </c>
      <c r="L31" s="33">
        <f aca="true" t="shared" si="9" ref="L31:L38">SUM(B31:K31)</f>
        <v>-572659.95</v>
      </c>
      <c r="M31"/>
    </row>
    <row r="32" spans="1:13" ht="18.75" customHeight="1">
      <c r="A32" s="27" t="s">
        <v>28</v>
      </c>
      <c r="B32" s="33">
        <f>B33+B34+B35+B36</f>
        <v>-23839.2</v>
      </c>
      <c r="C32" s="33">
        <f aca="true" t="shared" si="10" ref="C32:K32">C33+C34+C35+C36</f>
        <v>-26950</v>
      </c>
      <c r="D32" s="33">
        <f t="shared" si="10"/>
        <v>-79314.4</v>
      </c>
      <c r="E32" s="33">
        <f t="shared" si="10"/>
        <v>-55026.4</v>
      </c>
      <c r="F32" s="33">
        <f t="shared" si="10"/>
        <v>-52650.4</v>
      </c>
      <c r="G32" s="33">
        <f t="shared" si="10"/>
        <v>-41426</v>
      </c>
      <c r="H32" s="33">
        <f t="shared" si="10"/>
        <v>-17727.6</v>
      </c>
      <c r="I32" s="33">
        <f t="shared" si="10"/>
        <v>-31228.769999999997</v>
      </c>
      <c r="J32" s="33">
        <f t="shared" si="10"/>
        <v>-38002.8</v>
      </c>
      <c r="K32" s="33">
        <f t="shared" si="10"/>
        <v>-51475.6</v>
      </c>
      <c r="L32" s="33">
        <f t="shared" si="9"/>
        <v>-417641.17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-23839.2</v>
      </c>
      <c r="C33" s="33">
        <f t="shared" si="11"/>
        <v>-26950</v>
      </c>
      <c r="D33" s="33">
        <f t="shared" si="11"/>
        <v>-79314.4</v>
      </c>
      <c r="E33" s="33">
        <f t="shared" si="11"/>
        <v>-55026.4</v>
      </c>
      <c r="F33" s="33">
        <f t="shared" si="11"/>
        <v>-52650.4</v>
      </c>
      <c r="G33" s="33">
        <f t="shared" si="11"/>
        <v>-41426</v>
      </c>
      <c r="H33" s="33">
        <f t="shared" si="11"/>
        <v>-17727.6</v>
      </c>
      <c r="I33" s="33">
        <f t="shared" si="11"/>
        <v>-21920.8</v>
      </c>
      <c r="J33" s="33">
        <f t="shared" si="11"/>
        <v>-38002.8</v>
      </c>
      <c r="K33" s="33">
        <f t="shared" si="11"/>
        <v>-51475.6</v>
      </c>
      <c r="L33" s="33">
        <f t="shared" si="9"/>
        <v>-408333.19999999995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-9307.97</v>
      </c>
      <c r="J36" s="17">
        <v>0</v>
      </c>
      <c r="K36" s="17">
        <v>0</v>
      </c>
      <c r="L36" s="33">
        <f t="shared" si="9"/>
        <v>-9307.97</v>
      </c>
      <c r="M36"/>
    </row>
    <row r="37" spans="1:13" s="36" customFormat="1" ht="18.75" customHeight="1">
      <c r="A37" s="27" t="s">
        <v>32</v>
      </c>
      <c r="B37" s="38">
        <f>SUM(B38:B49)</f>
        <v>-105682.38</v>
      </c>
      <c r="C37" s="38">
        <f aca="true" t="shared" si="12" ref="C37:K37">SUM(C38:C49)</f>
        <v>-2303.37</v>
      </c>
      <c r="D37" s="38">
        <f t="shared" si="12"/>
        <v>-7185.36</v>
      </c>
      <c r="E37" s="38">
        <f t="shared" si="12"/>
        <v>-11545.079999999907</v>
      </c>
      <c r="F37" s="38">
        <f t="shared" si="12"/>
        <v>-6287.19</v>
      </c>
      <c r="G37" s="38">
        <f t="shared" si="12"/>
        <v>-3752.03</v>
      </c>
      <c r="H37" s="38">
        <f t="shared" si="12"/>
        <v>-8267.62</v>
      </c>
      <c r="I37" s="38">
        <f t="shared" si="12"/>
        <v>-2636.56</v>
      </c>
      <c r="J37" s="38">
        <f t="shared" si="12"/>
        <v>-3273.97</v>
      </c>
      <c r="K37" s="38">
        <f t="shared" si="12"/>
        <v>-4085.22</v>
      </c>
      <c r="L37" s="33">
        <f t="shared" si="9"/>
        <v>-155018.7799999999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-3433.33</v>
      </c>
      <c r="C48" s="17">
        <v>-2303.37</v>
      </c>
      <c r="D48" s="17">
        <v>-7185.36</v>
      </c>
      <c r="E48" s="17">
        <v>-6026.43</v>
      </c>
      <c r="F48" s="17">
        <v>-6287.19</v>
      </c>
      <c r="G48" s="17">
        <v>-3752.03</v>
      </c>
      <c r="H48" s="17">
        <v>-1955.69</v>
      </c>
      <c r="I48" s="17">
        <v>-2636.56</v>
      </c>
      <c r="J48" s="17">
        <v>-3273.97</v>
      </c>
      <c r="K48" s="17">
        <v>-4085.22</v>
      </c>
      <c r="L48" s="30">
        <f t="shared" si="13"/>
        <v>-40939.149999999994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692290.0800000002</v>
      </c>
      <c r="C55" s="41">
        <f t="shared" si="16"/>
        <v>521597.3600000001</v>
      </c>
      <c r="D55" s="41">
        <f t="shared" si="16"/>
        <v>1634357.72</v>
      </c>
      <c r="E55" s="41">
        <f t="shared" si="16"/>
        <v>1378451.9100000001</v>
      </c>
      <c r="F55" s="41">
        <f t="shared" si="16"/>
        <v>1448834.9999999998</v>
      </c>
      <c r="G55" s="41">
        <f t="shared" si="16"/>
        <v>853147.08</v>
      </c>
      <c r="H55" s="41">
        <f t="shared" si="16"/>
        <v>441677.27</v>
      </c>
      <c r="I55" s="41">
        <f t="shared" si="16"/>
        <v>598689.5000000002</v>
      </c>
      <c r="J55" s="41">
        <f t="shared" si="16"/>
        <v>742743.7000000001</v>
      </c>
      <c r="K55" s="41">
        <f t="shared" si="16"/>
        <v>922218.2300000001</v>
      </c>
      <c r="L55" s="42">
        <f t="shared" si="14"/>
        <v>9234007.85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692290.08</v>
      </c>
      <c r="C61" s="41">
        <f aca="true" t="shared" si="18" ref="C61:J61">SUM(C62:C73)</f>
        <v>521597.36</v>
      </c>
      <c r="D61" s="41">
        <f t="shared" si="18"/>
        <v>1634357.7211973618</v>
      </c>
      <c r="E61" s="41">
        <f t="shared" si="18"/>
        <v>1378451.912699295</v>
      </c>
      <c r="F61" s="41">
        <f t="shared" si="18"/>
        <v>1448834.999656654</v>
      </c>
      <c r="G61" s="41">
        <f t="shared" si="18"/>
        <v>853147.076986312</v>
      </c>
      <c r="H61" s="41">
        <f t="shared" si="18"/>
        <v>441677.26629560965</v>
      </c>
      <c r="I61" s="41">
        <f>SUM(I62:I78)</f>
        <v>598689.5029921322</v>
      </c>
      <c r="J61" s="41">
        <f t="shared" si="18"/>
        <v>742743.700437246</v>
      </c>
      <c r="K61" s="41">
        <f>SUM(K62:K75)</f>
        <v>922218.27</v>
      </c>
      <c r="L61" s="46">
        <f>SUM(B61:K61)</f>
        <v>9234007.89026461</v>
      </c>
      <c r="M61" s="40"/>
    </row>
    <row r="62" spans="1:13" ht="18.75" customHeight="1">
      <c r="A62" s="47" t="s">
        <v>46</v>
      </c>
      <c r="B62" s="48">
        <v>692290.08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692290.08</v>
      </c>
      <c r="M62"/>
    </row>
    <row r="63" spans="1:13" ht="18.75" customHeight="1">
      <c r="A63" s="47" t="s">
        <v>55</v>
      </c>
      <c r="B63" s="17">
        <v>0</v>
      </c>
      <c r="C63" s="48">
        <v>455823.93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455823.93</v>
      </c>
      <c r="M63"/>
    </row>
    <row r="64" spans="1:13" ht="18.75" customHeight="1">
      <c r="A64" s="47" t="s">
        <v>56</v>
      </c>
      <c r="B64" s="17">
        <v>0</v>
      </c>
      <c r="C64" s="48">
        <v>65773.43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65773.43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1634357.7211973618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1634357.7211973618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1378451.912699295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1378451.912699295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1448834.999656654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1448834.999656654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853147.076986312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853147.076986312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441677.26629560965</v>
      </c>
      <c r="I69" s="17">
        <v>0</v>
      </c>
      <c r="J69" s="17">
        <v>0</v>
      </c>
      <c r="K69" s="17">
        <v>0</v>
      </c>
      <c r="L69" s="46">
        <f t="shared" si="19"/>
        <v>441677.26629560965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598689.5029921322</v>
      </c>
      <c r="J70" s="17">
        <v>0</v>
      </c>
      <c r="K70" s="17">
        <v>0</v>
      </c>
      <c r="L70" s="46">
        <f t="shared" si="19"/>
        <v>598689.5029921322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742743.700437246</v>
      </c>
      <c r="K71" s="17">
        <v>0</v>
      </c>
      <c r="L71" s="46">
        <f t="shared" si="19"/>
        <v>742743.700437246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536915.48</v>
      </c>
      <c r="L72" s="46">
        <f t="shared" si="19"/>
        <v>536915.48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385302.79</v>
      </c>
      <c r="L73" s="46">
        <f t="shared" si="19"/>
        <v>385302.79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2023-03-28T17:06:56Z</dcterms:modified>
  <cp:category/>
  <cp:version/>
  <cp:contentType/>
  <cp:contentStatus/>
</cp:coreProperties>
</file>