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21" sheetId="1" r:id="rId1"/>
  </sheets>
  <definedNames>
    <definedName name="_xlnm.Print_Area" localSheetId="0">'21'!$A$1:$L$75</definedName>
    <definedName name="_xlnm.Print_Titles" localSheetId="0">'21'!$4:$6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<sst xmlns="http://schemas.openxmlformats.org/spreadsheetml/2006/main" count="86" uniqueCount="85">
  <si>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</si>
  <si>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</si>
  <si>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</si>
  <si>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</si>
  <si>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</si>
  <si>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</si>
  <si>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</si>
  <si>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</si>
  <si>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</si>
  <si>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</si>
  <si>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</si>
  <si>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</si>
  <si>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</si>
  <si>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</si>
  <si>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</si>
  <si>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</si>
  <si>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</si>
  <si>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</si>
  <si>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</si>
  <si>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</si>
  <si>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</si>
  <si>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</si>
  <si>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</si>
  <si>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</si>
  <si>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</si>
  <si>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</si>
  <si>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</si>
  <si>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</si>
  <si>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</si>
  <si>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</si>
  <si>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</si>
  <si>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</si>
  <si>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</si>
  <si>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</si>
  <si>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</si>
  <si>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</si>
  <si>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</si>
  <si>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</si>
  <si>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</si>
  <si>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</si>
  <si>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</si>
  <si>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</si>
  <si>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</si>
  <si>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</si>
  <si>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</si>
  <si>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</si>
  <si>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</si>
  <si>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</si>
  <si>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</si>
  <si>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</si>
  <si>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</si>
  <si>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</si>
  <si>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</si>
  <si>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</si>
  <si>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</si>
  <si>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</si>
  <si>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</si>
  <si>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</si>
  <si>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</si>
  <si>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</si>
  <si>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</si>
  <si>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</si>
  <si>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</si>
  <si>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</si>
  <si>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</si>
  <si>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</si>
  <si>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</si>
  <si>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</si>
  <si>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</si>
  <si>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</si>
  <si>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</si>
  <si>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</si>
  <si>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</si>
  <si>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</si>
  <si>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</si>
  <si>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</si>
  <si>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</si>
  <si>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</si>
  <si>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</si>
  <si>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</si>
  <si>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</si>
  <si>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</si>
  <si>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</si>
  <si>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</si>
  <si>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21/03/23 - VENCIMENTO 28/03/23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</si>
</sst>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93404</v>
      </c>
      <c r="C7" s="10">
        <f aca="true" t="shared" si="0" ref="C7:K7">C8+C11</f>
        <v>113468</v>
      </c>
      <c r="D7" s="10">
        <f t="shared" si="0"/>
        <v>330574</v>
      </c>
      <c r="E7" s="10">
        <f t="shared" si="0"/>
        <v>264508</v>
      </c>
      <c r="F7" s="10">
        <f t="shared" si="0"/>
        <v>279498</v>
      </c>
      <c r="G7" s="10">
        <f t="shared" si="0"/>
        <v>157348</v>
      </c>
      <c r="H7" s="10">
        <f t="shared" si="0"/>
        <v>79623</v>
      </c>
      <c r="I7" s="10">
        <f t="shared" si="0"/>
        <v>121391</v>
      </c>
      <c r="J7" s="10">
        <f t="shared" si="0"/>
        <v>135579</v>
      </c>
      <c r="K7" s="10">
        <f t="shared" si="0"/>
        <v>227065</v>
      </c>
      <c r="L7" s="10">
        <f aca="true" t="shared" si="1" ref="L7:L13">SUM(B7:K7)</f>
        <v>1802458</v>
      </c>
      <c r="M7" s="11"/>
    </row>
    <row r="8" spans="1:13" ht="17.25" customHeight="1">
      <c r="A8" s="12" t="s">
        <v>82</v>
      </c>
      <c r="B8" s="13">
        <f>B9+B10</f>
        <v>5695</v>
      </c>
      <c r="C8" s="13">
        <f aca="true" t="shared" si="2" ref="C8:K8">C9+C10</f>
        <v>6044</v>
      </c>
      <c r="D8" s="13">
        <f t="shared" si="2"/>
        <v>18726</v>
      </c>
      <c r="E8" s="13">
        <f t="shared" si="2"/>
        <v>12883</v>
      </c>
      <c r="F8" s="13">
        <f t="shared" si="2"/>
        <v>12338</v>
      </c>
      <c r="G8" s="13">
        <f t="shared" si="2"/>
        <v>9602</v>
      </c>
      <c r="H8" s="13">
        <f t="shared" si="2"/>
        <v>4235</v>
      </c>
      <c r="I8" s="13">
        <f t="shared" si="2"/>
        <v>5253</v>
      </c>
      <c r="J8" s="13">
        <f t="shared" si="2"/>
        <v>8905</v>
      </c>
      <c r="K8" s="13">
        <f t="shared" si="2"/>
        <v>12090</v>
      </c>
      <c r="L8" s="13">
        <f t="shared" si="1"/>
        <v>95771</v>
      </c>
      <c r="M8"/>
    </row>
    <row r="9" spans="1:13" ht="17.25" customHeight="1">
      <c r="A9" s="14" t="s">
        <v>18</v>
      </c>
      <c r="B9" s="15">
        <v>5691</v>
      </c>
      <c r="C9" s="15">
        <v>6044</v>
      </c>
      <c r="D9" s="15">
        <v>18726</v>
      </c>
      <c r="E9" s="15">
        <v>12883</v>
      </c>
      <c r="F9" s="15">
        <v>12338</v>
      </c>
      <c r="G9" s="15">
        <v>9602</v>
      </c>
      <c r="H9" s="15">
        <v>4186</v>
      </c>
      <c r="I9" s="15">
        <v>5253</v>
      </c>
      <c r="J9" s="15">
        <v>8905</v>
      </c>
      <c r="K9" s="15">
        <v>12090</v>
      </c>
      <c r="L9" s="13">
        <f t="shared" si="1"/>
        <v>95718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49</v>
      </c>
      <c r="I10" s="15">
        <v>0</v>
      </c>
      <c r="J10" s="15">
        <v>0</v>
      </c>
      <c r="K10" s="15">
        <v>0</v>
      </c>
      <c r="L10" s="13">
        <f t="shared" si="1"/>
        <v>53</v>
      </c>
      <c r="M10"/>
    </row>
    <row r="11" spans="1:13" ht="17.25" customHeight="1">
      <c r="A11" s="12" t="s">
        <v>71</v>
      </c>
      <c r="B11" s="15">
        <v>87709</v>
      </c>
      <c r="C11" s="15">
        <v>107424</v>
      </c>
      <c r="D11" s="15">
        <v>311848</v>
      </c>
      <c r="E11" s="15">
        <v>251625</v>
      </c>
      <c r="F11" s="15">
        <v>267160</v>
      </c>
      <c r="G11" s="15">
        <v>147746</v>
      </c>
      <c r="H11" s="15">
        <v>75388</v>
      </c>
      <c r="I11" s="15">
        <v>116138</v>
      </c>
      <c r="J11" s="15">
        <v>126674</v>
      </c>
      <c r="K11" s="15">
        <v>214975</v>
      </c>
      <c r="L11" s="13">
        <f t="shared" si="1"/>
        <v>1706687</v>
      </c>
      <c r="M11" s="60"/>
    </row>
    <row r="12" spans="1:13" ht="17.25" customHeight="1">
      <c r="A12" s="14" t="s">
        <v>83</v>
      </c>
      <c r="B12" s="15">
        <v>8845</v>
      </c>
      <c r="C12" s="15">
        <v>7348</v>
      </c>
      <c r="D12" s="15">
        <v>24837</v>
      </c>
      <c r="E12" s="15">
        <v>22528</v>
      </c>
      <c r="F12" s="15">
        <v>20464</v>
      </c>
      <c r="G12" s="15">
        <v>12423</v>
      </c>
      <c r="H12" s="15">
        <v>6117</v>
      </c>
      <c r="I12" s="15">
        <v>6235</v>
      </c>
      <c r="J12" s="15">
        <v>7976</v>
      </c>
      <c r="K12" s="15">
        <v>12791</v>
      </c>
      <c r="L12" s="13">
        <f t="shared" si="1"/>
        <v>129564</v>
      </c>
      <c r="M12" s="60"/>
    </row>
    <row r="13" spans="1:13" ht="17.25" customHeight="1">
      <c r="A13" s="14" t="s">
        <v>72</v>
      </c>
      <c r="B13" s="15">
        <f>+B11-B12</f>
        <v>78864</v>
      </c>
      <c r="C13" s="15">
        <f aca="true" t="shared" si="3" ref="C13:K13">+C11-C12</f>
        <v>100076</v>
      </c>
      <c r="D13" s="15">
        <f t="shared" si="3"/>
        <v>287011</v>
      </c>
      <c r="E13" s="15">
        <f t="shared" si="3"/>
        <v>229097</v>
      </c>
      <c r="F13" s="15">
        <f t="shared" si="3"/>
        <v>246696</v>
      </c>
      <c r="G13" s="15">
        <f t="shared" si="3"/>
        <v>135323</v>
      </c>
      <c r="H13" s="15">
        <f t="shared" si="3"/>
        <v>69271</v>
      </c>
      <c r="I13" s="15">
        <f t="shared" si="3"/>
        <v>109903</v>
      </c>
      <c r="J13" s="15">
        <f t="shared" si="3"/>
        <v>118698</v>
      </c>
      <c r="K13" s="15">
        <f t="shared" si="3"/>
        <v>202184</v>
      </c>
      <c r="L13" s="13">
        <f t="shared" si="1"/>
        <v>1577123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1.212263295541341</v>
      </c>
      <c r="C18" s="22">
        <v>1.145443676826034</v>
      </c>
      <c r="D18" s="22">
        <v>1.027109142991424</v>
      </c>
      <c r="E18" s="22">
        <v>1.064090551996608</v>
      </c>
      <c r="F18" s="22">
        <v>1.179986177954227</v>
      </c>
      <c r="G18" s="22">
        <v>1.139858152955191</v>
      </c>
      <c r="H18" s="22">
        <v>1.062179862431082</v>
      </c>
      <c r="I18" s="22">
        <v>1.155772289752792</v>
      </c>
      <c r="J18" s="22">
        <v>1.184191872539147</v>
      </c>
      <c r="K18" s="22">
        <v>1.078179649974724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821952.8200000002</v>
      </c>
      <c r="C20" s="25">
        <f aca="true" t="shared" si="4" ref="C20:K20">SUM(C21:C28)</f>
        <v>549371.6800000002</v>
      </c>
      <c r="D20" s="25">
        <f t="shared" si="4"/>
        <v>1713343.3200000003</v>
      </c>
      <c r="E20" s="25">
        <f t="shared" si="4"/>
        <v>1434108.94</v>
      </c>
      <c r="F20" s="25">
        <f t="shared" si="4"/>
        <v>1504139.94</v>
      </c>
      <c r="G20" s="25">
        <f t="shared" si="4"/>
        <v>896629.87</v>
      </c>
      <c r="H20" s="25">
        <f t="shared" si="4"/>
        <v>467254.70999999996</v>
      </c>
      <c r="I20" s="25">
        <f t="shared" si="4"/>
        <v>631822.1100000002</v>
      </c>
      <c r="J20" s="25">
        <f t="shared" si="4"/>
        <v>785482.12</v>
      </c>
      <c r="K20" s="25">
        <f t="shared" si="4"/>
        <v>975834.7999999999</v>
      </c>
      <c r="L20" s="25">
        <f>SUM(B20:K20)</f>
        <v>9779940.310000002</v>
      </c>
      <c r="M20"/>
    </row>
    <row r="21" spans="1:13" ht="17.25" customHeight="1">
      <c r="A21" s="26" t="s">
        <v>22</v>
      </c>
      <c r="B21" s="56">
        <f>ROUND((B15+B16)*B7,2)</f>
        <v>673377.46</v>
      </c>
      <c r="C21" s="56">
        <f aca="true" t="shared" si="5" ref="C21:K21">ROUND((C15+C16)*C7,2)</f>
        <v>465627.28</v>
      </c>
      <c r="D21" s="56">
        <f t="shared" si="5"/>
        <v>1614523.42</v>
      </c>
      <c r="E21" s="56">
        <f t="shared" si="5"/>
        <v>1308573.98</v>
      </c>
      <c r="F21" s="56">
        <f t="shared" si="5"/>
        <v>1221741.66</v>
      </c>
      <c r="G21" s="56">
        <f t="shared" si="5"/>
        <v>756277.43</v>
      </c>
      <c r="H21" s="56">
        <f t="shared" si="5"/>
        <v>421556.01</v>
      </c>
      <c r="I21" s="56">
        <f t="shared" si="5"/>
        <v>532857.93</v>
      </c>
      <c r="J21" s="56">
        <f t="shared" si="5"/>
        <v>640949.72</v>
      </c>
      <c r="K21" s="56">
        <f t="shared" si="5"/>
        <v>876584.43</v>
      </c>
      <c r="L21" s="33">
        <f aca="true" t="shared" si="6" ref="L21:L28">SUM(B21:K21)</f>
        <v>8512069.319999998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142933.32</v>
      </c>
      <c r="C22" s="33">
        <f t="shared" si="7"/>
        <v>67722.54</v>
      </c>
      <c r="D22" s="33">
        <f t="shared" si="7"/>
        <v>43768.35</v>
      </c>
      <c r="E22" s="33">
        <f t="shared" si="7"/>
        <v>83867.23</v>
      </c>
      <c r="F22" s="33">
        <f t="shared" si="7"/>
        <v>219896.61</v>
      </c>
      <c r="G22" s="33">
        <f t="shared" si="7"/>
        <v>105771.56</v>
      </c>
      <c r="H22" s="33">
        <f t="shared" si="7"/>
        <v>26212.29</v>
      </c>
      <c r="I22" s="33">
        <f t="shared" si="7"/>
        <v>83004.5</v>
      </c>
      <c r="J22" s="33">
        <f t="shared" si="7"/>
        <v>118057.73</v>
      </c>
      <c r="K22" s="33">
        <f t="shared" si="7"/>
        <v>68531.06</v>
      </c>
      <c r="L22" s="33">
        <f t="shared" si="6"/>
        <v>959765.1900000002</v>
      </c>
      <c r="M22"/>
    </row>
    <row r="23" spans="1:13" ht="17.25" customHeight="1">
      <c r="A23" s="27" t="s">
        <v>24</v>
      </c>
      <c r="B23" s="33">
        <v>2840.49</v>
      </c>
      <c r="C23" s="33">
        <v>13539.68</v>
      </c>
      <c r="D23" s="33">
        <v>49175.35</v>
      </c>
      <c r="E23" s="33">
        <v>36268.43</v>
      </c>
      <c r="F23" s="33">
        <v>58703.7</v>
      </c>
      <c r="G23" s="33">
        <v>33393.59</v>
      </c>
      <c r="H23" s="33">
        <v>17106.91</v>
      </c>
      <c r="I23" s="33">
        <v>13358.29</v>
      </c>
      <c r="J23" s="33">
        <v>21950.55</v>
      </c>
      <c r="K23" s="33">
        <v>25884.36</v>
      </c>
      <c r="L23" s="33">
        <f t="shared" si="6"/>
        <v>272221.35000000003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411.62</v>
      </c>
      <c r="D26" s="33">
        <v>1286.97</v>
      </c>
      <c r="E26" s="33">
        <v>1075.95</v>
      </c>
      <c r="F26" s="33">
        <v>1128.06</v>
      </c>
      <c r="G26" s="33">
        <v>672.14</v>
      </c>
      <c r="H26" s="33">
        <v>351.7</v>
      </c>
      <c r="I26" s="33">
        <v>474.15</v>
      </c>
      <c r="J26" s="33">
        <v>588.78</v>
      </c>
      <c r="K26" s="33">
        <v>732.06</v>
      </c>
      <c r="L26" s="33">
        <f t="shared" si="6"/>
        <v>7338.860000000001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-130722.78</v>
      </c>
      <c r="C31" s="33">
        <f t="shared" si="8"/>
        <v>-28882.48</v>
      </c>
      <c r="D31" s="33">
        <f t="shared" si="8"/>
        <v>-89550.79</v>
      </c>
      <c r="E31" s="33">
        <f t="shared" si="8"/>
        <v>1069413.1800000002</v>
      </c>
      <c r="F31" s="33">
        <f t="shared" si="8"/>
        <v>-60559.899999999994</v>
      </c>
      <c r="G31" s="33">
        <f t="shared" si="8"/>
        <v>-45986.350000000006</v>
      </c>
      <c r="H31" s="33">
        <f t="shared" si="8"/>
        <v>-26686.020000000004</v>
      </c>
      <c r="I31" s="33">
        <f t="shared" si="8"/>
        <v>442693.63</v>
      </c>
      <c r="J31" s="33">
        <f t="shared" si="8"/>
        <v>-42455.97</v>
      </c>
      <c r="K31" s="33">
        <f t="shared" si="8"/>
        <v>-57266.74</v>
      </c>
      <c r="L31" s="33">
        <f aca="true" t="shared" si="9" ref="L31:L38">SUM(B31:K31)</f>
        <v>1029995.7800000003</v>
      </c>
      <c r="M31"/>
    </row>
    <row r="32" spans="1:13" ht="18.75" customHeight="1">
      <c r="A32" s="27" t="s">
        <v>28</v>
      </c>
      <c r="B32" s="33">
        <f>B33+B34+B35+B36</f>
        <v>-25040.4</v>
      </c>
      <c r="C32" s="33">
        <f aca="true" t="shared" si="10" ref="C32:K32">C33+C34+C35+C36</f>
        <v>-26593.6</v>
      </c>
      <c r="D32" s="33">
        <f t="shared" si="10"/>
        <v>-82394.4</v>
      </c>
      <c r="E32" s="33">
        <f t="shared" si="10"/>
        <v>-56685.2</v>
      </c>
      <c r="F32" s="33">
        <f t="shared" si="10"/>
        <v>-54287.2</v>
      </c>
      <c r="G32" s="33">
        <f t="shared" si="10"/>
        <v>-42248.8</v>
      </c>
      <c r="H32" s="33">
        <f t="shared" si="10"/>
        <v>-18418.4</v>
      </c>
      <c r="I32" s="33">
        <f t="shared" si="10"/>
        <v>-40669.81</v>
      </c>
      <c r="J32" s="33">
        <f t="shared" si="10"/>
        <v>-39182</v>
      </c>
      <c r="K32" s="33">
        <f t="shared" si="10"/>
        <v>-53196</v>
      </c>
      <c r="L32" s="33">
        <f t="shared" si="9"/>
        <v>-438715.81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-25040.4</v>
      </c>
      <c r="C33" s="33">
        <f t="shared" si="11"/>
        <v>-26593.6</v>
      </c>
      <c r="D33" s="33">
        <f t="shared" si="11"/>
        <v>-82394.4</v>
      </c>
      <c r="E33" s="33">
        <f t="shared" si="11"/>
        <v>-56685.2</v>
      </c>
      <c r="F33" s="33">
        <f t="shared" si="11"/>
        <v>-54287.2</v>
      </c>
      <c r="G33" s="33">
        <f t="shared" si="11"/>
        <v>-42248.8</v>
      </c>
      <c r="H33" s="33">
        <f t="shared" si="11"/>
        <v>-18418.4</v>
      </c>
      <c r="I33" s="33">
        <f t="shared" si="11"/>
        <v>-23113.2</v>
      </c>
      <c r="J33" s="33">
        <f t="shared" si="11"/>
        <v>-39182</v>
      </c>
      <c r="K33" s="33">
        <f t="shared" si="11"/>
        <v>-53196</v>
      </c>
      <c r="L33" s="33">
        <f t="shared" si="9"/>
        <v>-421159.2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-17556.61</v>
      </c>
      <c r="J36" s="17">
        <v>0</v>
      </c>
      <c r="K36" s="17">
        <v>0</v>
      </c>
      <c r="L36" s="33">
        <f t="shared" si="9"/>
        <v>-17556.61</v>
      </c>
      <c r="M36"/>
    </row>
    <row r="37" spans="1:13" s="36" customFormat="1" ht="18.75" customHeight="1">
      <c r="A37" s="27" t="s">
        <v>32</v>
      </c>
      <c r="B37" s="38">
        <f>SUM(B38:B49)</f>
        <v>-105682.38</v>
      </c>
      <c r="C37" s="38">
        <f aca="true" t="shared" si="12" ref="C37:K37">SUM(C38:C49)</f>
        <v>-2288.88</v>
      </c>
      <c r="D37" s="38">
        <f t="shared" si="12"/>
        <v>-7156.39</v>
      </c>
      <c r="E37" s="38">
        <f t="shared" si="12"/>
        <v>1126098.3800000001</v>
      </c>
      <c r="F37" s="38">
        <f t="shared" si="12"/>
        <v>-6272.7</v>
      </c>
      <c r="G37" s="38">
        <f t="shared" si="12"/>
        <v>-3737.55</v>
      </c>
      <c r="H37" s="38">
        <f t="shared" si="12"/>
        <v>-8267.62</v>
      </c>
      <c r="I37" s="38">
        <f t="shared" si="12"/>
        <v>483363.44</v>
      </c>
      <c r="J37" s="38">
        <f t="shared" si="12"/>
        <v>-3273.97</v>
      </c>
      <c r="K37" s="38">
        <f t="shared" si="12"/>
        <v>-4070.74</v>
      </c>
      <c r="L37" s="33">
        <f t="shared" si="9"/>
        <v>1468711.59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-3433.33</v>
      </c>
      <c r="C48" s="17">
        <v>-2288.88</v>
      </c>
      <c r="D48" s="17">
        <v>-7156.39</v>
      </c>
      <c r="E48" s="17">
        <v>-5982.97</v>
      </c>
      <c r="F48" s="17">
        <v>-6272.7</v>
      </c>
      <c r="G48" s="17">
        <v>-3737.55</v>
      </c>
      <c r="H48" s="17">
        <v>-1955.69</v>
      </c>
      <c r="I48" s="17">
        <v>-2636.56</v>
      </c>
      <c r="J48" s="17">
        <v>-3273.97</v>
      </c>
      <c r="K48" s="17">
        <v>-4070.74</v>
      </c>
      <c r="L48" s="30">
        <f t="shared" si="13"/>
        <v>-40808.78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691230.0400000002</v>
      </c>
      <c r="C55" s="41">
        <f t="shared" si="16"/>
        <v>520489.2000000002</v>
      </c>
      <c r="D55" s="41">
        <f t="shared" si="16"/>
        <v>1623792.5300000003</v>
      </c>
      <c r="E55" s="41">
        <f t="shared" si="16"/>
        <v>2503522.12</v>
      </c>
      <c r="F55" s="41">
        <f t="shared" si="16"/>
        <v>1443580.04</v>
      </c>
      <c r="G55" s="41">
        <f t="shared" si="16"/>
        <v>850643.52</v>
      </c>
      <c r="H55" s="41">
        <f t="shared" si="16"/>
        <v>440568.68999999994</v>
      </c>
      <c r="I55" s="41">
        <f t="shared" si="16"/>
        <v>1074515.7400000002</v>
      </c>
      <c r="J55" s="41">
        <f t="shared" si="16"/>
        <v>743026.15</v>
      </c>
      <c r="K55" s="41">
        <f t="shared" si="16"/>
        <v>918568.0599999999</v>
      </c>
      <c r="L55" s="42">
        <f t="shared" si="14"/>
        <v>10809936.090000002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691230.04</v>
      </c>
      <c r="C61" s="41">
        <f aca="true" t="shared" si="18" ref="C61:J61">SUM(C62:C73)</f>
        <v>520489.19999999995</v>
      </c>
      <c r="D61" s="41">
        <f t="shared" si="18"/>
        <v>1623792.5261081774</v>
      </c>
      <c r="E61" s="41">
        <f t="shared" si="18"/>
        <v>2503522.1185801793</v>
      </c>
      <c r="F61" s="41">
        <f t="shared" si="18"/>
        <v>1443580.041764601</v>
      </c>
      <c r="G61" s="41">
        <f t="shared" si="18"/>
        <v>850643.524439759</v>
      </c>
      <c r="H61" s="41">
        <f t="shared" si="18"/>
        <v>440568.6946956931</v>
      </c>
      <c r="I61" s="41">
        <f>SUM(I62:I78)</f>
        <v>1074515.7398409024</v>
      </c>
      <c r="J61" s="41">
        <f t="shared" si="18"/>
        <v>743026.1491051511</v>
      </c>
      <c r="K61" s="41">
        <f>SUM(K62:K75)</f>
        <v>918568.06</v>
      </c>
      <c r="L61" s="46">
        <f>SUM(B61:K61)</f>
        <v>10809936.094534462</v>
      </c>
      <c r="M61" s="40"/>
    </row>
    <row r="62" spans="1:13" ht="18.75" customHeight="1">
      <c r="A62" s="47" t="s">
        <v>46</v>
      </c>
      <c r="B62" s="48">
        <v>691230.04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691230.04</v>
      </c>
      <c r="M62"/>
    </row>
    <row r="63" spans="1:13" ht="18.75" customHeight="1">
      <c r="A63" s="47" t="s">
        <v>55</v>
      </c>
      <c r="B63" s="17">
        <v>0</v>
      </c>
      <c r="C63" s="48">
        <v>454959.61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454959.61</v>
      </c>
      <c r="M63"/>
    </row>
    <row r="64" spans="1:13" ht="18.75" customHeight="1">
      <c r="A64" s="47" t="s">
        <v>56</v>
      </c>
      <c r="B64" s="17">
        <v>0</v>
      </c>
      <c r="C64" s="48">
        <v>65529.59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65529.59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1623792.5261081774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1623792.5261081774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2503522.1185801793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2503522.1185801793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1443580.041764601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1443580.041764601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850643.524439759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850643.524439759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440568.6946956931</v>
      </c>
      <c r="I69" s="17">
        <v>0</v>
      </c>
      <c r="J69" s="17">
        <v>0</v>
      </c>
      <c r="K69" s="17">
        <v>0</v>
      </c>
      <c r="L69" s="46">
        <f t="shared" si="19"/>
        <v>440568.6946956931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1074515.7398409024</v>
      </c>
      <c r="J70" s="17">
        <v>0</v>
      </c>
      <c r="K70" s="17">
        <v>0</v>
      </c>
      <c r="L70" s="46">
        <f t="shared" si="19"/>
        <v>1074515.7398409024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743026.1491051511</v>
      </c>
      <c r="K71" s="17">
        <v>0</v>
      </c>
      <c r="L71" s="46">
        <f t="shared" si="19"/>
        <v>743026.1491051511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530656.77</v>
      </c>
      <c r="L72" s="46">
        <f t="shared" si="19"/>
        <v>530656.77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387911.29</v>
      </c>
      <c r="L73" s="46">
        <f t="shared" si="19"/>
        <v>387911.29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2023-03-27T17:23:45Z</dcterms:modified>
  <cp:category/>
  <cp:version/>
  <cp:contentType/>
  <cp:contentStatus/>
</cp:coreProperties>
</file>