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<sst xmlns="http://schemas.openxmlformats.org/spreadsheetml/2006/main" count="87" uniqueCount="86">
  <si>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</si>
  <si>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</si>
  <si>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</si>
  <si>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</si>
  <si>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</si>
  <si>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</si>
  <si>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</si>
  <si>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</si>
  <si>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</si>
  <si>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</si>
  <si>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</si>
  <si>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</si>
  <si>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</si>
  <si>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</si>
  <si>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</si>
  <si>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</si>
  <si>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</si>
  <si>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</si>
  <si>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</si>
  <si>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</si>
  <si>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</si>
  <si>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</si>
  <si>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</si>
  <si>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</si>
  <si>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</si>
  <si>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</si>
  <si>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</si>
  <si>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</si>
  <si>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</si>
  <si>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</si>
  <si>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</si>
  <si>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</si>
  <si>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</si>
  <si>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</si>
  <si>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</si>
  <si>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</si>
  <si>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</si>
  <si>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</si>
  <si>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</si>
  <si>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</si>
  <si>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</si>
  <si>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</si>
  <si>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</si>
  <si>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</si>
  <si>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</si>
  <si>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</si>
  <si>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</si>
  <si>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</si>
  <si>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</si>
  <si>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</si>
  <si>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</si>
  <si>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</si>
  <si>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</si>
  <si>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</si>
  <si>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</si>
  <si>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</si>
  <si>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</si>
  <si>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</si>
  <si>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</si>
  <si>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</si>
  <si>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</si>
  <si>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</si>
  <si>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</si>
  <si>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</si>
  <si>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</si>
  <si>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</si>
  <si>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</si>
  <si>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</si>
  <si>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</si>
  <si>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</si>
  <si>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</si>
  <si>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</si>
  <si>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</si>
  <si>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</si>
  <si>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</si>
  <si>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</si>
  <si>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</si>
  <si>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</si>
  <si>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</si>
  <si>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</si>
  <si>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</si>
  <si>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</si>
  <si>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</si>
  <si>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03/03/23 - VENCIMENTO 10/03/23</t>
  </si>
  <si>
    <t>5.3. Revisão de Remuneração pelo Transporte Coletivo ¹</t>
  </si>
  <si>
    <t>¹ Energia para tração jan e fev.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</si>
</sst>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88542</v>
      </c>
      <c r="C7" s="10">
        <f aca="true" t="shared" si="0" ref="C7:K7">C8+C11</f>
        <v>109222</v>
      </c>
      <c r="D7" s="10">
        <f t="shared" si="0"/>
        <v>315419</v>
      </c>
      <c r="E7" s="10">
        <f t="shared" si="0"/>
        <v>261663</v>
      </c>
      <c r="F7" s="10">
        <f t="shared" si="0"/>
        <v>267302</v>
      </c>
      <c r="G7" s="10">
        <f t="shared" si="0"/>
        <v>147287</v>
      </c>
      <c r="H7" s="10">
        <f t="shared" si="0"/>
        <v>82316</v>
      </c>
      <c r="I7" s="10">
        <f t="shared" si="0"/>
        <v>118426</v>
      </c>
      <c r="J7" s="10">
        <f t="shared" si="0"/>
        <v>120968</v>
      </c>
      <c r="K7" s="10">
        <f t="shared" si="0"/>
        <v>219368</v>
      </c>
      <c r="L7" s="10">
        <f aca="true" t="shared" si="1" ref="L7:L13">SUM(B7:K7)</f>
        <v>1730513</v>
      </c>
      <c r="M7" s="11"/>
    </row>
    <row r="8" spans="1:13" ht="17.25" customHeight="1">
      <c r="A8" s="12" t="s">
        <v>81</v>
      </c>
      <c r="B8" s="13">
        <f>B9+B10</f>
        <v>5640</v>
      </c>
      <c r="C8" s="13">
        <f aca="true" t="shared" si="2" ref="C8:K8">C9+C10</f>
        <v>6329</v>
      </c>
      <c r="D8" s="13">
        <f t="shared" si="2"/>
        <v>19028</v>
      </c>
      <c r="E8" s="13">
        <f t="shared" si="2"/>
        <v>13650</v>
      </c>
      <c r="F8" s="13">
        <f t="shared" si="2"/>
        <v>12705</v>
      </c>
      <c r="G8" s="13">
        <f t="shared" si="2"/>
        <v>9538</v>
      </c>
      <c r="H8" s="13">
        <f t="shared" si="2"/>
        <v>4680</v>
      </c>
      <c r="I8" s="13">
        <f t="shared" si="2"/>
        <v>5223</v>
      </c>
      <c r="J8" s="13">
        <f t="shared" si="2"/>
        <v>7273</v>
      </c>
      <c r="K8" s="13">
        <f t="shared" si="2"/>
        <v>12277</v>
      </c>
      <c r="L8" s="13">
        <f t="shared" si="1"/>
        <v>96343</v>
      </c>
      <c r="M8"/>
    </row>
    <row r="9" spans="1:13" ht="17.25" customHeight="1">
      <c r="A9" s="14" t="s">
        <v>18</v>
      </c>
      <c r="B9" s="15">
        <v>5639</v>
      </c>
      <c r="C9" s="15">
        <v>6329</v>
      </c>
      <c r="D9" s="15">
        <v>19028</v>
      </c>
      <c r="E9" s="15">
        <v>13650</v>
      </c>
      <c r="F9" s="15">
        <v>12705</v>
      </c>
      <c r="G9" s="15">
        <v>9538</v>
      </c>
      <c r="H9" s="15">
        <v>4602</v>
      </c>
      <c r="I9" s="15">
        <v>5223</v>
      </c>
      <c r="J9" s="15">
        <v>7273</v>
      </c>
      <c r="K9" s="15">
        <v>12277</v>
      </c>
      <c r="L9" s="13">
        <f t="shared" si="1"/>
        <v>96264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78</v>
      </c>
      <c r="I10" s="15">
        <v>0</v>
      </c>
      <c r="J10" s="15">
        <v>0</v>
      </c>
      <c r="K10" s="15">
        <v>0</v>
      </c>
      <c r="L10" s="13">
        <f t="shared" si="1"/>
        <v>79</v>
      </c>
      <c r="M10"/>
    </row>
    <row r="11" spans="1:13" ht="17.25" customHeight="1">
      <c r="A11" s="12" t="s">
        <v>70</v>
      </c>
      <c r="B11" s="15">
        <v>82902</v>
      </c>
      <c r="C11" s="15">
        <v>102893</v>
      </c>
      <c r="D11" s="15">
        <v>296391</v>
      </c>
      <c r="E11" s="15">
        <v>248013</v>
      </c>
      <c r="F11" s="15">
        <v>254597</v>
      </c>
      <c r="G11" s="15">
        <v>137749</v>
      </c>
      <c r="H11" s="15">
        <v>77636</v>
      </c>
      <c r="I11" s="15">
        <v>113203</v>
      </c>
      <c r="J11" s="15">
        <v>113695</v>
      </c>
      <c r="K11" s="15">
        <v>207091</v>
      </c>
      <c r="L11" s="13">
        <f t="shared" si="1"/>
        <v>1634170</v>
      </c>
      <c r="M11" s="60"/>
    </row>
    <row r="12" spans="1:13" ht="17.25" customHeight="1">
      <c r="A12" s="14" t="s">
        <v>82</v>
      </c>
      <c r="B12" s="15">
        <v>9213</v>
      </c>
      <c r="C12" s="15">
        <v>7504</v>
      </c>
      <c r="D12" s="15">
        <v>25125</v>
      </c>
      <c r="E12" s="15">
        <v>23746</v>
      </c>
      <c r="F12" s="15">
        <v>21057</v>
      </c>
      <c r="G12" s="15">
        <v>12623</v>
      </c>
      <c r="H12" s="15">
        <v>6486</v>
      </c>
      <c r="I12" s="15">
        <v>6179</v>
      </c>
      <c r="J12" s="15">
        <v>7857</v>
      </c>
      <c r="K12" s="15">
        <v>13009</v>
      </c>
      <c r="L12" s="13">
        <f t="shared" si="1"/>
        <v>132799</v>
      </c>
      <c r="M12" s="60"/>
    </row>
    <row r="13" spans="1:13" ht="17.25" customHeight="1">
      <c r="A13" s="14" t="s">
        <v>71</v>
      </c>
      <c r="B13" s="15">
        <f>+B11-B12</f>
        <v>73689</v>
      </c>
      <c r="C13" s="15">
        <f aca="true" t="shared" si="3" ref="C13:K13">+C11-C12</f>
        <v>95389</v>
      </c>
      <c r="D13" s="15">
        <f t="shared" si="3"/>
        <v>271266</v>
      </c>
      <c r="E13" s="15">
        <f t="shared" si="3"/>
        <v>224267</v>
      </c>
      <c r="F13" s="15">
        <f t="shared" si="3"/>
        <v>233540</v>
      </c>
      <c r="G13" s="15">
        <f t="shared" si="3"/>
        <v>125126</v>
      </c>
      <c r="H13" s="15">
        <f t="shared" si="3"/>
        <v>71150</v>
      </c>
      <c r="I13" s="15">
        <f t="shared" si="3"/>
        <v>107024</v>
      </c>
      <c r="J13" s="15">
        <f t="shared" si="3"/>
        <v>105838</v>
      </c>
      <c r="K13" s="15">
        <f t="shared" si="3"/>
        <v>194082</v>
      </c>
      <c r="L13" s="13">
        <f t="shared" si="1"/>
        <v>1501371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1.272356828514254</v>
      </c>
      <c r="C18" s="22">
        <v>1.186458705902827</v>
      </c>
      <c r="D18" s="22">
        <v>1.066456873483496</v>
      </c>
      <c r="E18" s="22">
        <v>1.076795040274121</v>
      </c>
      <c r="F18" s="22">
        <v>1.230922062838283</v>
      </c>
      <c r="G18" s="22">
        <v>1.206758963591511</v>
      </c>
      <c r="H18" s="22">
        <v>1.0751315266707</v>
      </c>
      <c r="I18" s="22">
        <v>1.187652179900763</v>
      </c>
      <c r="J18" s="22">
        <v>1.318371877860673</v>
      </c>
      <c r="K18" s="22">
        <v>1.110219435501472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817886.6500000001</v>
      </c>
      <c r="C20" s="25">
        <f aca="true" t="shared" si="4" ref="C20:K20">SUM(C21:C28)</f>
        <v>548064.7900000002</v>
      </c>
      <c r="D20" s="25">
        <f t="shared" si="4"/>
        <v>1697675.35</v>
      </c>
      <c r="E20" s="25">
        <f t="shared" si="4"/>
        <v>1435311.7</v>
      </c>
      <c r="F20" s="25">
        <f t="shared" si="4"/>
        <v>1501392.7399999998</v>
      </c>
      <c r="G20" s="25">
        <f t="shared" si="4"/>
        <v>888163.9</v>
      </c>
      <c r="H20" s="25">
        <f t="shared" si="4"/>
        <v>490261.33</v>
      </c>
      <c r="I20" s="25">
        <f t="shared" si="4"/>
        <v>632890.0900000001</v>
      </c>
      <c r="J20" s="25">
        <f t="shared" si="4"/>
        <v>779756.49</v>
      </c>
      <c r="K20" s="25">
        <f t="shared" si="4"/>
        <v>969834.5700000001</v>
      </c>
      <c r="L20" s="25">
        <f>SUM(B20:K20)</f>
        <v>9761237.610000001</v>
      </c>
      <c r="M20"/>
    </row>
    <row r="21" spans="1:13" ht="17.25" customHeight="1">
      <c r="A21" s="26" t="s">
        <v>22</v>
      </c>
      <c r="B21" s="56">
        <f>ROUND((B15+B16)*B7,2)</f>
        <v>638325.84</v>
      </c>
      <c r="C21" s="56">
        <f aca="true" t="shared" si="5" ref="C21:K21">ROUND((C15+C16)*C7,2)</f>
        <v>448203.4</v>
      </c>
      <c r="D21" s="56">
        <f t="shared" si="5"/>
        <v>1540506.4</v>
      </c>
      <c r="E21" s="56">
        <f t="shared" si="5"/>
        <v>1294499.19</v>
      </c>
      <c r="F21" s="56">
        <f t="shared" si="5"/>
        <v>1168430.5</v>
      </c>
      <c r="G21" s="56">
        <f t="shared" si="5"/>
        <v>707920.24</v>
      </c>
      <c r="H21" s="56">
        <f t="shared" si="5"/>
        <v>435813.83</v>
      </c>
      <c r="I21" s="56">
        <f t="shared" si="5"/>
        <v>519842.77</v>
      </c>
      <c r="J21" s="56">
        <f t="shared" si="5"/>
        <v>571876.22</v>
      </c>
      <c r="K21" s="56">
        <f t="shared" si="5"/>
        <v>846870.16</v>
      </c>
      <c r="L21" s="33">
        <f aca="true" t="shared" si="6" ref="L21:L28">SUM(B21:K21)</f>
        <v>8172288.55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173852.4</v>
      </c>
      <c r="C22" s="33">
        <f t="shared" si="7"/>
        <v>83571.43</v>
      </c>
      <c r="D22" s="33">
        <f t="shared" si="7"/>
        <v>102377.24</v>
      </c>
      <c r="E22" s="33">
        <f t="shared" si="7"/>
        <v>99411.12</v>
      </c>
      <c r="F22" s="33">
        <f t="shared" si="7"/>
        <v>269816.38</v>
      </c>
      <c r="G22" s="33">
        <f t="shared" si="7"/>
        <v>146368.86</v>
      </c>
      <c r="H22" s="33">
        <f t="shared" si="7"/>
        <v>32743.36</v>
      </c>
      <c r="I22" s="33">
        <f t="shared" si="7"/>
        <v>97549.63</v>
      </c>
      <c r="J22" s="33">
        <f t="shared" si="7"/>
        <v>182069.31</v>
      </c>
      <c r="K22" s="33">
        <f t="shared" si="7"/>
        <v>93341.55</v>
      </c>
      <c r="L22" s="33">
        <f t="shared" si="6"/>
        <v>1281101.28</v>
      </c>
      <c r="M22"/>
    </row>
    <row r="23" spans="1:13" ht="17.25" customHeight="1">
      <c r="A23" s="27" t="s">
        <v>24</v>
      </c>
      <c r="B23" s="33">
        <v>2906.86</v>
      </c>
      <c r="C23" s="33">
        <v>13805.17</v>
      </c>
      <c r="D23" s="33">
        <v>48923.32</v>
      </c>
      <c r="E23" s="33">
        <v>35996.88</v>
      </c>
      <c r="F23" s="33">
        <v>59345.29</v>
      </c>
      <c r="G23" s="33">
        <v>32690.11</v>
      </c>
      <c r="H23" s="33">
        <v>19306.4</v>
      </c>
      <c r="I23" s="33">
        <v>12893.7</v>
      </c>
      <c r="J23" s="33">
        <v>21286.84</v>
      </c>
      <c r="K23" s="33">
        <v>24787.91</v>
      </c>
      <c r="L23" s="33">
        <f t="shared" si="6"/>
        <v>271942.48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617.43</v>
      </c>
      <c r="C26" s="33">
        <v>414.23</v>
      </c>
      <c r="D26" s="33">
        <v>1279.16</v>
      </c>
      <c r="E26" s="33">
        <v>1081.16</v>
      </c>
      <c r="F26" s="33">
        <v>1130.66</v>
      </c>
      <c r="G26" s="33">
        <v>669.54</v>
      </c>
      <c r="H26" s="33">
        <v>369.94</v>
      </c>
      <c r="I26" s="33">
        <v>476.75</v>
      </c>
      <c r="J26" s="33">
        <v>588.78</v>
      </c>
      <c r="K26" s="33">
        <v>732.06</v>
      </c>
      <c r="L26" s="33">
        <f t="shared" si="6"/>
        <v>7359.709999999999</v>
      </c>
      <c r="M26" s="60"/>
    </row>
    <row r="27" spans="1:13" ht="17.25" customHeight="1">
      <c r="A27" s="27" t="s">
        <v>74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4155.71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-359821.53</v>
      </c>
      <c r="C31" s="33">
        <f t="shared" si="8"/>
        <v>-37452.399999999994</v>
      </c>
      <c r="D31" s="33">
        <f t="shared" si="8"/>
        <v>-90836.13</v>
      </c>
      <c r="E31" s="33">
        <f t="shared" si="8"/>
        <v>-71590.58999999991</v>
      </c>
      <c r="F31" s="33">
        <f t="shared" si="8"/>
        <v>-72089.19</v>
      </c>
      <c r="G31" s="33">
        <f t="shared" si="8"/>
        <v>-78690.26</v>
      </c>
      <c r="H31" s="33">
        <f t="shared" si="8"/>
        <v>-29559.010000000002</v>
      </c>
      <c r="I31" s="33">
        <f t="shared" si="8"/>
        <v>-39814.25</v>
      </c>
      <c r="J31" s="33">
        <f t="shared" si="8"/>
        <v>-35275.17</v>
      </c>
      <c r="K31" s="33">
        <f t="shared" si="8"/>
        <v>-59654.39</v>
      </c>
      <c r="L31" s="33">
        <f aca="true" t="shared" si="9" ref="L31:L38">SUM(B31:K31)</f>
        <v>-874782.9199999999</v>
      </c>
      <c r="M31"/>
    </row>
    <row r="32" spans="1:13" ht="18.75" customHeight="1">
      <c r="A32" s="27" t="s">
        <v>28</v>
      </c>
      <c r="B32" s="33">
        <f>B33+B34+B35+B36</f>
        <v>-24811.6</v>
      </c>
      <c r="C32" s="33">
        <f aca="true" t="shared" si="10" ref="C32:K32">C33+C34+C35+C36</f>
        <v>-27847.6</v>
      </c>
      <c r="D32" s="33">
        <f t="shared" si="10"/>
        <v>-83723.2</v>
      </c>
      <c r="E32" s="33">
        <f t="shared" si="10"/>
        <v>-60060</v>
      </c>
      <c r="F32" s="33">
        <f t="shared" si="10"/>
        <v>-55902</v>
      </c>
      <c r="G32" s="33">
        <f t="shared" si="10"/>
        <v>-41967.2</v>
      </c>
      <c r="H32" s="33">
        <f t="shared" si="10"/>
        <v>-20248.8</v>
      </c>
      <c r="I32" s="33">
        <f t="shared" si="10"/>
        <v>-33863.2</v>
      </c>
      <c r="J32" s="33">
        <f t="shared" si="10"/>
        <v>-32001.2</v>
      </c>
      <c r="K32" s="33">
        <f t="shared" si="10"/>
        <v>-54018.8</v>
      </c>
      <c r="L32" s="33">
        <f t="shared" si="9"/>
        <v>-434443.6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-24811.6</v>
      </c>
      <c r="C33" s="33">
        <f t="shared" si="11"/>
        <v>-27847.6</v>
      </c>
      <c r="D33" s="33">
        <f t="shared" si="11"/>
        <v>-83723.2</v>
      </c>
      <c r="E33" s="33">
        <f t="shared" si="11"/>
        <v>-60060</v>
      </c>
      <c r="F33" s="33">
        <f t="shared" si="11"/>
        <v>-55902</v>
      </c>
      <c r="G33" s="33">
        <f t="shared" si="11"/>
        <v>-41967.2</v>
      </c>
      <c r="H33" s="33">
        <f t="shared" si="11"/>
        <v>-20248.8</v>
      </c>
      <c r="I33" s="33">
        <f t="shared" si="11"/>
        <v>-22981.2</v>
      </c>
      <c r="J33" s="33">
        <f t="shared" si="11"/>
        <v>-32001.2</v>
      </c>
      <c r="K33" s="33">
        <f t="shared" si="11"/>
        <v>-54018.8</v>
      </c>
      <c r="L33" s="33">
        <f t="shared" si="9"/>
        <v>-423561.6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-10882</v>
      </c>
      <c r="J36" s="17">
        <v>0</v>
      </c>
      <c r="K36" s="17">
        <v>0</v>
      </c>
      <c r="L36" s="33">
        <f t="shared" si="9"/>
        <v>-10882</v>
      </c>
      <c r="M36"/>
    </row>
    <row r="37" spans="1:13" s="36" customFormat="1" ht="18.75" customHeight="1">
      <c r="A37" s="27" t="s">
        <v>32</v>
      </c>
      <c r="B37" s="38">
        <f>SUM(B38:B49)</f>
        <v>-105682.38</v>
      </c>
      <c r="C37" s="38">
        <f aca="true" t="shared" si="12" ref="C37:K37">SUM(C38:C49)</f>
        <v>-9604.8</v>
      </c>
      <c r="D37" s="38">
        <f t="shared" si="12"/>
        <v>-7112.93</v>
      </c>
      <c r="E37" s="38">
        <f t="shared" si="12"/>
        <v>-11530.589999999906</v>
      </c>
      <c r="F37" s="38">
        <f t="shared" si="12"/>
        <v>-16187.189999999999</v>
      </c>
      <c r="G37" s="38">
        <f t="shared" si="12"/>
        <v>-36723.06</v>
      </c>
      <c r="H37" s="38">
        <f t="shared" si="12"/>
        <v>-9310.210000000001</v>
      </c>
      <c r="I37" s="38">
        <f t="shared" si="12"/>
        <v>-5951.05</v>
      </c>
      <c r="J37" s="38">
        <f t="shared" si="12"/>
        <v>-3273.97</v>
      </c>
      <c r="K37" s="38">
        <f t="shared" si="12"/>
        <v>-5635.59</v>
      </c>
      <c r="L37" s="33">
        <f t="shared" si="9"/>
        <v>-211011.7699999999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38">
        <v>-4001.43</v>
      </c>
      <c r="D41" s="17">
        <v>0</v>
      </c>
      <c r="E41" s="17">
        <v>0</v>
      </c>
      <c r="F41" s="17">
        <v>0</v>
      </c>
      <c r="G41" s="17">
        <v>0</v>
      </c>
      <c r="H41" s="38">
        <v>-941.18</v>
      </c>
      <c r="I41" s="17">
        <v>0</v>
      </c>
      <c r="J41" s="17">
        <v>0</v>
      </c>
      <c r="K41" s="38">
        <v>-1564.85</v>
      </c>
      <c r="L41" s="38">
        <f aca="true" t="shared" si="13" ref="L41:L48">SUM(B41:K41)</f>
        <v>-6507.459999999999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38">
        <v>-3300</v>
      </c>
      <c r="D43" s="17">
        <v>0</v>
      </c>
      <c r="E43" s="17">
        <v>0</v>
      </c>
      <c r="F43" s="38">
        <v>-9900</v>
      </c>
      <c r="G43" s="38">
        <v>-33000</v>
      </c>
      <c r="H43" s="17">
        <v>0</v>
      </c>
      <c r="I43" s="38">
        <v>-3300</v>
      </c>
      <c r="J43" s="17">
        <v>0</v>
      </c>
      <c r="K43" s="17">
        <v>0</v>
      </c>
      <c r="L43" s="38">
        <f t="shared" si="13"/>
        <v>-49500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-3433.33</v>
      </c>
      <c r="C48" s="17">
        <v>-2303.37</v>
      </c>
      <c r="D48" s="17">
        <v>-7112.93</v>
      </c>
      <c r="E48" s="17">
        <v>-6011.94</v>
      </c>
      <c r="F48" s="17">
        <v>-6287.19</v>
      </c>
      <c r="G48" s="17">
        <v>-3723.06</v>
      </c>
      <c r="H48" s="17">
        <v>-2057.1</v>
      </c>
      <c r="I48" s="17">
        <v>-2651.05</v>
      </c>
      <c r="J48" s="17">
        <v>-3273.97</v>
      </c>
      <c r="K48" s="17">
        <v>-4070.74</v>
      </c>
      <c r="L48" s="30">
        <f t="shared" si="13"/>
        <v>-40924.68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33">
        <v>-229327.55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-229327.55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458065.1200000001</v>
      </c>
      <c r="C55" s="41">
        <f t="shared" si="16"/>
        <v>510612.39000000013</v>
      </c>
      <c r="D55" s="41">
        <f t="shared" si="16"/>
        <v>1606839.2200000002</v>
      </c>
      <c r="E55" s="41">
        <f t="shared" si="16"/>
        <v>1363721.11</v>
      </c>
      <c r="F55" s="41">
        <f t="shared" si="16"/>
        <v>1429303.5499999998</v>
      </c>
      <c r="G55" s="41">
        <f t="shared" si="16"/>
        <v>809473.64</v>
      </c>
      <c r="H55" s="41">
        <f t="shared" si="16"/>
        <v>460702.32</v>
      </c>
      <c r="I55" s="41">
        <f t="shared" si="16"/>
        <v>593075.8400000001</v>
      </c>
      <c r="J55" s="41">
        <f t="shared" si="16"/>
        <v>744481.32</v>
      </c>
      <c r="K55" s="41">
        <f t="shared" si="16"/>
        <v>910180.18</v>
      </c>
      <c r="L55" s="42">
        <f t="shared" si="14"/>
        <v>8886454.690000001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458065.12</v>
      </c>
      <c r="C61" s="41">
        <f aca="true" t="shared" si="18" ref="C61:J61">SUM(C62:C73)</f>
        <v>510612.38</v>
      </c>
      <c r="D61" s="41">
        <f t="shared" si="18"/>
        <v>1606839.2187966902</v>
      </c>
      <c r="E61" s="41">
        <f t="shared" si="18"/>
        <v>1363721.1073349174</v>
      </c>
      <c r="F61" s="41">
        <f t="shared" si="18"/>
        <v>1429303.5512984348</v>
      </c>
      <c r="G61" s="41">
        <f t="shared" si="18"/>
        <v>809473.635063071</v>
      </c>
      <c r="H61" s="41">
        <f t="shared" si="18"/>
        <v>460702.318361293</v>
      </c>
      <c r="I61" s="41">
        <f>SUM(I62:I78)</f>
        <v>593075.8389957545</v>
      </c>
      <c r="J61" s="41">
        <f t="shared" si="18"/>
        <v>744481.316030566</v>
      </c>
      <c r="K61" s="41">
        <f>SUM(K62:K75)</f>
        <v>910180.1799999999</v>
      </c>
      <c r="L61" s="46">
        <f>SUM(B61:K61)</f>
        <v>8886454.665880727</v>
      </c>
      <c r="M61" s="40"/>
    </row>
    <row r="62" spans="1:13" ht="18.75" customHeight="1">
      <c r="A62" s="47" t="s">
        <v>45</v>
      </c>
      <c r="B62" s="48">
        <v>458065.12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458065.12</v>
      </c>
      <c r="M62"/>
    </row>
    <row r="63" spans="1:13" ht="18.75" customHeight="1">
      <c r="A63" s="47" t="s">
        <v>54</v>
      </c>
      <c r="B63" s="17">
        <v>0</v>
      </c>
      <c r="C63" s="48">
        <v>446173.1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446173.1</v>
      </c>
      <c r="M63"/>
    </row>
    <row r="64" spans="1:13" ht="18.75" customHeight="1">
      <c r="A64" s="47" t="s">
        <v>55</v>
      </c>
      <c r="B64" s="17">
        <v>0</v>
      </c>
      <c r="C64" s="48">
        <v>64439.28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64439.28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1606839.2187966902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1606839.2187966902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1363721.1073349174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1363721.1073349174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1429303.5512984348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1429303.5512984348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809473.635063071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809473.635063071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460702.318361293</v>
      </c>
      <c r="I69" s="17">
        <v>0</v>
      </c>
      <c r="J69" s="17">
        <v>0</v>
      </c>
      <c r="K69" s="17">
        <v>0</v>
      </c>
      <c r="L69" s="46">
        <f t="shared" si="19"/>
        <v>460702.318361293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593075.8389957545</v>
      </c>
      <c r="J70" s="17">
        <v>0</v>
      </c>
      <c r="K70" s="17">
        <v>0</v>
      </c>
      <c r="L70" s="46">
        <f t="shared" si="19"/>
        <v>593075.8389957545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744481.316030566</v>
      </c>
      <c r="K71" s="17">
        <v>0</v>
      </c>
      <c r="L71" s="46">
        <f t="shared" si="19"/>
        <v>744481.316030566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522898.51</v>
      </c>
      <c r="L72" s="46">
        <f t="shared" si="19"/>
        <v>522898.51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387281.67</v>
      </c>
      <c r="L73" s="46">
        <f t="shared" si="19"/>
        <v>387281.67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2023-03-10T15:31:15Z</dcterms:modified>
  <cp:category/>
  <cp:version/>
  <cp:contentType/>
  <cp:contentStatus/>
</cp:coreProperties>
</file>