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<sst xmlns="http://schemas.openxmlformats.org/spreadsheetml/2006/main" count="86" uniqueCount="85">
  <si>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</si>
  <si>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</si>
  <si>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</si>
  <si>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</si>
  <si>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</si>
  <si>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</si>
  <si>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</si>
  <si>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</si>
  <si>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</si>
  <si>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</si>
  <si>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</si>
  <si>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</si>
  <si>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</si>
  <si>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</si>
  <si>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</si>
  <si>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</si>
  <si>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</si>
  <si>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</si>
  <si>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</si>
  <si>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</si>
  <si>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</si>
  <si>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</si>
  <si>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</si>
  <si>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</si>
  <si>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</si>
  <si>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</si>
  <si>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</si>
  <si>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</si>
  <si>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</si>
  <si>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</si>
  <si>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</si>
  <si>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</si>
  <si>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</si>
  <si>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</si>
  <si>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</si>
  <si>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</si>
  <si>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</si>
  <si>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</si>
  <si>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</si>
  <si>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</si>
  <si>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</si>
  <si>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</si>
  <si>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</si>
  <si>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</si>
  <si>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</si>
  <si>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</si>
  <si>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</si>
  <si>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</si>
  <si>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</si>
  <si>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</si>
  <si>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</si>
  <si>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</si>
  <si>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</si>
  <si>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</si>
  <si>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</si>
  <si>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</si>
  <si>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</si>
  <si>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</si>
  <si>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</si>
  <si>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</si>
  <si>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</si>
  <si>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</si>
  <si>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</si>
  <si>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</si>
  <si>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</si>
  <si>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</si>
  <si>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</si>
  <si>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</si>
  <si>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</si>
  <si>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</si>
  <si>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</si>
  <si>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</si>
  <si>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</si>
  <si>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</si>
  <si>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</si>
  <si>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</si>
  <si>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</si>
  <si>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</si>
  <si>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</si>
  <si>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</si>
  <si>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</si>
  <si>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</si>
  <si>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</si>
  <si>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</si>
  <si>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02/03/23 - VENCIMENTO 09/03/23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</si>
</sst>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90658</v>
      </c>
      <c r="C7" s="10">
        <f aca="true" t="shared" si="0" ref="C7:K7">C8+C11</f>
        <v>113492</v>
      </c>
      <c r="D7" s="10">
        <f t="shared" si="0"/>
        <v>318569</v>
      </c>
      <c r="E7" s="10">
        <f t="shared" si="0"/>
        <v>265080</v>
      </c>
      <c r="F7" s="10">
        <f t="shared" si="0"/>
        <v>275371</v>
      </c>
      <c r="G7" s="10">
        <f t="shared" si="0"/>
        <v>154687</v>
      </c>
      <c r="H7" s="10">
        <f t="shared" si="0"/>
        <v>86128</v>
      </c>
      <c r="I7" s="10">
        <f t="shared" si="0"/>
        <v>121231</v>
      </c>
      <c r="J7" s="10">
        <f t="shared" si="0"/>
        <v>125843</v>
      </c>
      <c r="K7" s="10">
        <f t="shared" si="0"/>
        <v>222927</v>
      </c>
      <c r="L7" s="10">
        <f aca="true" t="shared" si="1" ref="L7:L13">SUM(B7:K7)</f>
        <v>1773986</v>
      </c>
      <c r="M7" s="11"/>
    </row>
    <row r="8" spans="1:13" ht="17.25" customHeight="1">
      <c r="A8" s="12" t="s">
        <v>82</v>
      </c>
      <c r="B8" s="13">
        <f>B9+B10</f>
        <v>5546</v>
      </c>
      <c r="C8" s="13">
        <f aca="true" t="shared" si="2" ref="C8:K8">C9+C10</f>
        <v>6349</v>
      </c>
      <c r="D8" s="13">
        <f t="shared" si="2"/>
        <v>18401</v>
      </c>
      <c r="E8" s="13">
        <f t="shared" si="2"/>
        <v>13457</v>
      </c>
      <c r="F8" s="13">
        <f t="shared" si="2"/>
        <v>12378</v>
      </c>
      <c r="G8" s="13">
        <f t="shared" si="2"/>
        <v>9752</v>
      </c>
      <c r="H8" s="13">
        <f t="shared" si="2"/>
        <v>4704</v>
      </c>
      <c r="I8" s="13">
        <f t="shared" si="2"/>
        <v>5367</v>
      </c>
      <c r="J8" s="13">
        <f t="shared" si="2"/>
        <v>7582</v>
      </c>
      <c r="K8" s="13">
        <f t="shared" si="2"/>
        <v>12158</v>
      </c>
      <c r="L8" s="13">
        <f t="shared" si="1"/>
        <v>95694</v>
      </c>
      <c r="M8"/>
    </row>
    <row r="9" spans="1:13" ht="17.25" customHeight="1">
      <c r="A9" s="14" t="s">
        <v>18</v>
      </c>
      <c r="B9" s="15">
        <v>5546</v>
      </c>
      <c r="C9" s="15">
        <v>6349</v>
      </c>
      <c r="D9" s="15">
        <v>18401</v>
      </c>
      <c r="E9" s="15">
        <v>13457</v>
      </c>
      <c r="F9" s="15">
        <v>12378</v>
      </c>
      <c r="G9" s="15">
        <v>9752</v>
      </c>
      <c r="H9" s="15">
        <v>4649</v>
      </c>
      <c r="I9" s="15">
        <v>5367</v>
      </c>
      <c r="J9" s="15">
        <v>7582</v>
      </c>
      <c r="K9" s="15">
        <v>12158</v>
      </c>
      <c r="L9" s="13">
        <f t="shared" si="1"/>
        <v>95639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 t="shared" si="1"/>
        <v>55</v>
      </c>
      <c r="M10"/>
    </row>
    <row r="11" spans="1:13" ht="17.25" customHeight="1">
      <c r="A11" s="12" t="s">
        <v>71</v>
      </c>
      <c r="B11" s="15">
        <v>85112</v>
      </c>
      <c r="C11" s="15">
        <v>107143</v>
      </c>
      <c r="D11" s="15">
        <v>300168</v>
      </c>
      <c r="E11" s="15">
        <v>251623</v>
      </c>
      <c r="F11" s="15">
        <v>262993</v>
      </c>
      <c r="G11" s="15">
        <v>144935</v>
      </c>
      <c r="H11" s="15">
        <v>81424</v>
      </c>
      <c r="I11" s="15">
        <v>115864</v>
      </c>
      <c r="J11" s="15">
        <v>118261</v>
      </c>
      <c r="K11" s="15">
        <v>210769</v>
      </c>
      <c r="L11" s="13">
        <f t="shared" si="1"/>
        <v>1678292</v>
      </c>
      <c r="M11" s="60"/>
    </row>
    <row r="12" spans="1:13" ht="17.25" customHeight="1">
      <c r="A12" s="14" t="s">
        <v>83</v>
      </c>
      <c r="B12" s="15">
        <v>9219</v>
      </c>
      <c r="C12" s="15">
        <v>7452</v>
      </c>
      <c r="D12" s="15">
        <v>24776</v>
      </c>
      <c r="E12" s="15">
        <v>23752</v>
      </c>
      <c r="F12" s="15">
        <v>21181</v>
      </c>
      <c r="G12" s="15">
        <v>12741</v>
      </c>
      <c r="H12" s="15">
        <v>7059</v>
      </c>
      <c r="I12" s="15">
        <v>6375</v>
      </c>
      <c r="J12" s="15">
        <v>8116</v>
      </c>
      <c r="K12" s="15">
        <v>13143</v>
      </c>
      <c r="L12" s="13">
        <f t="shared" si="1"/>
        <v>133814</v>
      </c>
      <c r="M12" s="60"/>
    </row>
    <row r="13" spans="1:13" ht="17.25" customHeight="1">
      <c r="A13" s="14" t="s">
        <v>72</v>
      </c>
      <c r="B13" s="15">
        <f>+B11-B12</f>
        <v>75893</v>
      </c>
      <c r="C13" s="15">
        <f aca="true" t="shared" si="3" ref="C13:K13">+C11-C12</f>
        <v>99691</v>
      </c>
      <c r="D13" s="15">
        <f t="shared" si="3"/>
        <v>275392</v>
      </c>
      <c r="E13" s="15">
        <f t="shared" si="3"/>
        <v>227871</v>
      </c>
      <c r="F13" s="15">
        <f t="shared" si="3"/>
        <v>241812</v>
      </c>
      <c r="G13" s="15">
        <f t="shared" si="3"/>
        <v>132194</v>
      </c>
      <c r="H13" s="15">
        <f t="shared" si="3"/>
        <v>74365</v>
      </c>
      <c r="I13" s="15">
        <f t="shared" si="3"/>
        <v>109489</v>
      </c>
      <c r="J13" s="15">
        <f t="shared" si="3"/>
        <v>110145</v>
      </c>
      <c r="K13" s="15">
        <f t="shared" si="3"/>
        <v>197626</v>
      </c>
      <c r="L13" s="13">
        <f t="shared" si="1"/>
        <v>1544478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1.246061257082289</v>
      </c>
      <c r="C18" s="22">
        <v>1.15675258530365</v>
      </c>
      <c r="D18" s="22">
        <v>1.05430929533278</v>
      </c>
      <c r="E18" s="22">
        <v>1.067004558279096</v>
      </c>
      <c r="F18" s="22">
        <v>1.206305362786207</v>
      </c>
      <c r="G18" s="22">
        <v>1.165494167495143</v>
      </c>
      <c r="H18" s="22">
        <v>1.037677752730198</v>
      </c>
      <c r="I18" s="22">
        <v>1.165109964126849</v>
      </c>
      <c r="J18" s="22">
        <v>1.273492533216227</v>
      </c>
      <c r="K18" s="22">
        <v>1.100141292702766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820205.68</v>
      </c>
      <c r="C20" s="25">
        <f aca="true" t="shared" si="4" ref="C20:K20">SUM(C21:C28)</f>
        <v>555085.7500000001</v>
      </c>
      <c r="D20" s="25">
        <f t="shared" si="4"/>
        <v>1694909.36</v>
      </c>
      <c r="E20" s="25">
        <f t="shared" si="4"/>
        <v>1441372.5300000003</v>
      </c>
      <c r="F20" s="25">
        <f t="shared" si="4"/>
        <v>1515074.2199999997</v>
      </c>
      <c r="G20" s="25">
        <f t="shared" si="4"/>
        <v>900817.44</v>
      </c>
      <c r="H20" s="25">
        <f t="shared" si="4"/>
        <v>494659.31</v>
      </c>
      <c r="I20" s="25">
        <f t="shared" si="4"/>
        <v>635846.7300000002</v>
      </c>
      <c r="J20" s="25">
        <f t="shared" si="4"/>
        <v>783697.48</v>
      </c>
      <c r="K20" s="25">
        <f t="shared" si="4"/>
        <v>976412.5199999999</v>
      </c>
      <c r="L20" s="25">
        <f>SUM(B20:K20)</f>
        <v>9818081.02</v>
      </c>
      <c r="M20"/>
    </row>
    <row r="21" spans="1:13" ht="17.25" customHeight="1">
      <c r="A21" s="26" t="s">
        <v>22</v>
      </c>
      <c r="B21" s="56">
        <f>ROUND((B15+B16)*B7,2)</f>
        <v>653580.72</v>
      </c>
      <c r="C21" s="56">
        <f aca="true" t="shared" si="5" ref="C21:K21">ROUND((C15+C16)*C7,2)</f>
        <v>465725.77</v>
      </c>
      <c r="D21" s="56">
        <f t="shared" si="5"/>
        <v>1555891</v>
      </c>
      <c r="E21" s="56">
        <f t="shared" si="5"/>
        <v>1311403.78</v>
      </c>
      <c r="F21" s="56">
        <f t="shared" si="5"/>
        <v>1203701.72</v>
      </c>
      <c r="G21" s="56">
        <f t="shared" si="5"/>
        <v>743487.6</v>
      </c>
      <c r="H21" s="56">
        <f t="shared" si="5"/>
        <v>455996.08</v>
      </c>
      <c r="I21" s="56">
        <f t="shared" si="5"/>
        <v>532155.6</v>
      </c>
      <c r="J21" s="56">
        <f t="shared" si="5"/>
        <v>594922.78</v>
      </c>
      <c r="K21" s="56">
        <f t="shared" si="5"/>
        <v>860609.68</v>
      </c>
      <c r="L21" s="33">
        <f aca="true" t="shared" si="6" ref="L21:L28">SUM(B21:K21)</f>
        <v>8377474.7299999995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160820.89</v>
      </c>
      <c r="C22" s="33">
        <f t="shared" si="7"/>
        <v>73003.72</v>
      </c>
      <c r="D22" s="33">
        <f t="shared" si="7"/>
        <v>84499.34</v>
      </c>
      <c r="E22" s="33">
        <f t="shared" si="7"/>
        <v>87870.03</v>
      </c>
      <c r="F22" s="33">
        <f t="shared" si="7"/>
        <v>248330.12</v>
      </c>
      <c r="G22" s="33">
        <f t="shared" si="7"/>
        <v>123042.86</v>
      </c>
      <c r="H22" s="33">
        <f t="shared" si="7"/>
        <v>17180.91</v>
      </c>
      <c r="I22" s="33">
        <f t="shared" si="7"/>
        <v>87864.19</v>
      </c>
      <c r="J22" s="33">
        <f t="shared" si="7"/>
        <v>162706.94</v>
      </c>
      <c r="K22" s="33">
        <f t="shared" si="7"/>
        <v>86182.57</v>
      </c>
      <c r="L22" s="33">
        <f t="shared" si="6"/>
        <v>1131501.57</v>
      </c>
      <c r="M22"/>
    </row>
    <row r="23" spans="1:13" ht="17.25" customHeight="1">
      <c r="A23" s="27" t="s">
        <v>24</v>
      </c>
      <c r="B23" s="33">
        <v>3007.73</v>
      </c>
      <c r="C23" s="33">
        <v>13871.54</v>
      </c>
      <c r="D23" s="33">
        <v>48663.66</v>
      </c>
      <c r="E23" s="33">
        <v>36696.81</v>
      </c>
      <c r="F23" s="33">
        <v>59239.2</v>
      </c>
      <c r="G23" s="33">
        <v>33099.69</v>
      </c>
      <c r="H23" s="33">
        <v>19084.58</v>
      </c>
      <c r="I23" s="33">
        <v>13225.55</v>
      </c>
      <c r="J23" s="33">
        <v>21546.25</v>
      </c>
      <c r="K23" s="33">
        <v>24787.92</v>
      </c>
      <c r="L23" s="33">
        <f t="shared" si="6"/>
        <v>273222.93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414.23</v>
      </c>
      <c r="D26" s="33">
        <v>1266.13</v>
      </c>
      <c r="E26" s="33">
        <v>1078.56</v>
      </c>
      <c r="F26" s="33">
        <v>1133.27</v>
      </c>
      <c r="G26" s="33">
        <v>672.14</v>
      </c>
      <c r="H26" s="33">
        <v>369.94</v>
      </c>
      <c r="I26" s="33">
        <v>474.15</v>
      </c>
      <c r="J26" s="33">
        <v>586.17</v>
      </c>
      <c r="K26" s="33">
        <v>729.46</v>
      </c>
      <c r="L26" s="33">
        <f t="shared" si="6"/>
        <v>7336.2699999999995</v>
      </c>
      <c r="M26" s="60"/>
    </row>
    <row r="27" spans="1:13" ht="17.25" customHeight="1">
      <c r="A27" s="27" t="s">
        <v>75</v>
      </c>
      <c r="B27" s="33">
        <v>314.15</v>
      </c>
      <c r="C27" s="33">
        <v>237.03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271.27</v>
      </c>
      <c r="J27" s="33">
        <v>326.82</v>
      </c>
      <c r="K27" s="33">
        <v>440.83</v>
      </c>
      <c r="L27" s="33">
        <f t="shared" si="6"/>
        <v>4155.64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-130055.80000000002</v>
      </c>
      <c r="C31" s="33">
        <f t="shared" si="8"/>
        <v>-30238.969999999998</v>
      </c>
      <c r="D31" s="33">
        <f t="shared" si="8"/>
        <v>-88004.89</v>
      </c>
      <c r="E31" s="33">
        <f t="shared" si="8"/>
        <v>-70726.90999999992</v>
      </c>
      <c r="F31" s="33">
        <f t="shared" si="8"/>
        <v>-60764.88</v>
      </c>
      <c r="G31" s="33">
        <f t="shared" si="8"/>
        <v>-46646.350000000006</v>
      </c>
      <c r="H31" s="33">
        <f t="shared" si="8"/>
        <v>-28824.629999999997</v>
      </c>
      <c r="I31" s="33">
        <f t="shared" si="8"/>
        <v>-38526.869999999995</v>
      </c>
      <c r="J31" s="33">
        <f t="shared" si="8"/>
        <v>-36620.29</v>
      </c>
      <c r="K31" s="33">
        <f t="shared" si="8"/>
        <v>-57551.45</v>
      </c>
      <c r="L31" s="33">
        <f aca="true" t="shared" si="9" ref="L31:L38">SUM(B31:K31)</f>
        <v>-587961.0399999999</v>
      </c>
      <c r="M31"/>
    </row>
    <row r="32" spans="1:13" ht="18.75" customHeight="1">
      <c r="A32" s="27" t="s">
        <v>28</v>
      </c>
      <c r="B32" s="33">
        <f>B33+B34+B35+B36</f>
        <v>-24402.4</v>
      </c>
      <c r="C32" s="33">
        <f aca="true" t="shared" si="10" ref="C32:K32">C33+C34+C35+C36</f>
        <v>-27935.6</v>
      </c>
      <c r="D32" s="33">
        <f t="shared" si="10"/>
        <v>-80964.4</v>
      </c>
      <c r="E32" s="33">
        <f t="shared" si="10"/>
        <v>-59210.8</v>
      </c>
      <c r="F32" s="33">
        <f t="shared" si="10"/>
        <v>-54463.2</v>
      </c>
      <c r="G32" s="33">
        <f t="shared" si="10"/>
        <v>-42908.8</v>
      </c>
      <c r="H32" s="33">
        <f t="shared" si="10"/>
        <v>-20455.6</v>
      </c>
      <c r="I32" s="33">
        <f t="shared" si="10"/>
        <v>-35890.31</v>
      </c>
      <c r="J32" s="33">
        <f t="shared" si="10"/>
        <v>-33360.8</v>
      </c>
      <c r="K32" s="33">
        <f t="shared" si="10"/>
        <v>-53495.2</v>
      </c>
      <c r="L32" s="33">
        <f t="shared" si="9"/>
        <v>-433087.11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-24402.4</v>
      </c>
      <c r="C33" s="33">
        <f t="shared" si="11"/>
        <v>-27935.6</v>
      </c>
      <c r="D33" s="33">
        <f t="shared" si="11"/>
        <v>-80964.4</v>
      </c>
      <c r="E33" s="33">
        <f t="shared" si="11"/>
        <v>-59210.8</v>
      </c>
      <c r="F33" s="33">
        <f t="shared" si="11"/>
        <v>-54463.2</v>
      </c>
      <c r="G33" s="33">
        <f t="shared" si="11"/>
        <v>-42908.8</v>
      </c>
      <c r="H33" s="33">
        <f t="shared" si="11"/>
        <v>-20455.6</v>
      </c>
      <c r="I33" s="33">
        <f t="shared" si="11"/>
        <v>-23614.8</v>
      </c>
      <c r="J33" s="33">
        <f t="shared" si="11"/>
        <v>-33360.8</v>
      </c>
      <c r="K33" s="33">
        <f t="shared" si="11"/>
        <v>-53495.2</v>
      </c>
      <c r="L33" s="33">
        <f t="shared" si="9"/>
        <v>-420811.6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-12275.51</v>
      </c>
      <c r="J36" s="17">
        <v>0</v>
      </c>
      <c r="K36" s="17">
        <v>0</v>
      </c>
      <c r="L36" s="33">
        <f t="shared" si="9"/>
        <v>-12275.51</v>
      </c>
      <c r="M36"/>
    </row>
    <row r="37" spans="1:13" s="36" customFormat="1" ht="18.75" customHeight="1">
      <c r="A37" s="27" t="s">
        <v>32</v>
      </c>
      <c r="B37" s="38">
        <f>SUM(B38:B49)</f>
        <v>-105653.40000000001</v>
      </c>
      <c r="C37" s="38">
        <f aca="true" t="shared" si="12" ref="C37:K37">SUM(C38:C49)</f>
        <v>-2303.37</v>
      </c>
      <c r="D37" s="38">
        <f t="shared" si="12"/>
        <v>-7040.49</v>
      </c>
      <c r="E37" s="38">
        <f t="shared" si="12"/>
        <v>-11516.109999999906</v>
      </c>
      <c r="F37" s="38">
        <f t="shared" si="12"/>
        <v>-6301.68</v>
      </c>
      <c r="G37" s="38">
        <f t="shared" si="12"/>
        <v>-3737.55</v>
      </c>
      <c r="H37" s="38">
        <f t="shared" si="12"/>
        <v>-8369.03</v>
      </c>
      <c r="I37" s="38">
        <f t="shared" si="12"/>
        <v>-2636.56</v>
      </c>
      <c r="J37" s="38">
        <f t="shared" si="12"/>
        <v>-3259.49</v>
      </c>
      <c r="K37" s="38">
        <f t="shared" si="12"/>
        <v>-4056.25</v>
      </c>
      <c r="L37" s="33">
        <f t="shared" si="9"/>
        <v>-154873.92999999988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-3404.35</v>
      </c>
      <c r="C48" s="17">
        <v>-2303.37</v>
      </c>
      <c r="D48" s="17">
        <v>-7040.49</v>
      </c>
      <c r="E48" s="17">
        <v>-5997.46</v>
      </c>
      <c r="F48" s="17">
        <v>-6301.68</v>
      </c>
      <c r="G48" s="17">
        <v>-3737.55</v>
      </c>
      <c r="H48" s="17">
        <v>-2057.1</v>
      </c>
      <c r="I48" s="17">
        <v>-2636.56</v>
      </c>
      <c r="J48" s="17">
        <v>-3259.49</v>
      </c>
      <c r="K48" s="17">
        <v>-4056.25</v>
      </c>
      <c r="L48" s="30">
        <f t="shared" si="13"/>
        <v>-40794.299999999996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690149.88</v>
      </c>
      <c r="C55" s="41">
        <f t="shared" si="16"/>
        <v>524846.7800000001</v>
      </c>
      <c r="D55" s="41">
        <f t="shared" si="16"/>
        <v>1606904.4700000002</v>
      </c>
      <c r="E55" s="41">
        <f t="shared" si="16"/>
        <v>1370645.6200000003</v>
      </c>
      <c r="F55" s="41">
        <f t="shared" si="16"/>
        <v>1454309.3399999999</v>
      </c>
      <c r="G55" s="41">
        <f t="shared" si="16"/>
        <v>854171.09</v>
      </c>
      <c r="H55" s="41">
        <f t="shared" si="16"/>
        <v>465834.68</v>
      </c>
      <c r="I55" s="41">
        <f t="shared" si="16"/>
        <v>597319.8600000002</v>
      </c>
      <c r="J55" s="41">
        <f t="shared" si="16"/>
        <v>747077.19</v>
      </c>
      <c r="K55" s="41">
        <f t="shared" si="16"/>
        <v>918861.07</v>
      </c>
      <c r="L55" s="42">
        <f t="shared" si="14"/>
        <v>9230119.98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690149.87</v>
      </c>
      <c r="C61" s="41">
        <f aca="true" t="shared" si="18" ref="C61:J61">SUM(C62:C73)</f>
        <v>524846.85</v>
      </c>
      <c r="D61" s="41">
        <f t="shared" si="18"/>
        <v>1606904.4737736124</v>
      </c>
      <c r="E61" s="41">
        <f t="shared" si="18"/>
        <v>1370645.62090071</v>
      </c>
      <c r="F61" s="41">
        <f t="shared" si="18"/>
        <v>1454309.339927214</v>
      </c>
      <c r="G61" s="41">
        <f t="shared" si="18"/>
        <v>854171.091334224</v>
      </c>
      <c r="H61" s="41">
        <f t="shared" si="18"/>
        <v>465834.67753440945</v>
      </c>
      <c r="I61" s="41">
        <f>SUM(I62:I78)</f>
        <v>597319.862011614</v>
      </c>
      <c r="J61" s="41">
        <f t="shared" si="18"/>
        <v>747077.1881605859</v>
      </c>
      <c r="K61" s="41">
        <f>SUM(K62:K75)</f>
        <v>918861.02</v>
      </c>
      <c r="L61" s="46">
        <f>SUM(B61:K61)</f>
        <v>9230119.993642371</v>
      </c>
      <c r="M61" s="40"/>
    </row>
    <row r="62" spans="1:13" ht="18.75" customHeight="1">
      <c r="A62" s="47" t="s">
        <v>46</v>
      </c>
      <c r="B62" s="48">
        <v>690149.87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690149.87</v>
      </c>
      <c r="M62"/>
    </row>
    <row r="63" spans="1:13" ht="18.75" customHeight="1">
      <c r="A63" s="47" t="s">
        <v>55</v>
      </c>
      <c r="B63" s="17">
        <v>0</v>
      </c>
      <c r="C63" s="48">
        <v>458768.63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458768.63</v>
      </c>
      <c r="M63"/>
    </row>
    <row r="64" spans="1:13" ht="18.75" customHeight="1">
      <c r="A64" s="47" t="s">
        <v>56</v>
      </c>
      <c r="B64" s="17">
        <v>0</v>
      </c>
      <c r="C64" s="48">
        <v>66078.22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66078.22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1606904.4737736124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1606904.4737736124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1370645.62090071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1370645.62090071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1454309.339927214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1454309.339927214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854171.091334224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854171.091334224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465834.67753440945</v>
      </c>
      <c r="I69" s="17">
        <v>0</v>
      </c>
      <c r="J69" s="17">
        <v>0</v>
      </c>
      <c r="K69" s="17">
        <v>0</v>
      </c>
      <c r="L69" s="46">
        <f t="shared" si="19"/>
        <v>465834.67753440945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597319.862011614</v>
      </c>
      <c r="J70" s="17">
        <v>0</v>
      </c>
      <c r="K70" s="17">
        <v>0</v>
      </c>
      <c r="L70" s="46">
        <f t="shared" si="19"/>
        <v>597319.862011614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747077.1881605859</v>
      </c>
      <c r="K71" s="17">
        <v>0</v>
      </c>
      <c r="L71" s="46">
        <f t="shared" si="19"/>
        <v>747077.1881605859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529447.72</v>
      </c>
      <c r="L72" s="46">
        <f t="shared" si="19"/>
        <v>529447.72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389413.3</v>
      </c>
      <c r="L73" s="46">
        <f t="shared" si="19"/>
        <v>389413.3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2023-03-08T19:46:41Z</dcterms:modified>
  <cp:category/>
  <cp:version/>
  <cp:contentType/>
  <cp:contentStatus/>
</cp:coreProperties>
</file>