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<sst xmlns="http://schemas.openxmlformats.org/spreadsheetml/2006/main" count="82" uniqueCount="81">
  <si>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</si>
  <si>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</si>
  <si>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</si>
  <si>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</si>
  <si>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</si>
  <si>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</si>
  <si>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</si>
  <si>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</si>
  <si>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</si>
  <si>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</si>
  <si>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</si>
  <si>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</si>
  <si>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</si>
  <si>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</si>
  <si>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</si>
  <si>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</si>
  <si>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</si>
  <si>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</si>
  <si>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</si>
  <si>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</si>
  <si>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</si>
  <si>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</si>
  <si>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</si>
  <si>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</si>
  <si>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</si>
  <si>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</si>
  <si>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</si>
  <si>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</si>
  <si>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</si>
  <si>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</si>
  <si>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</si>
  <si>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</si>
  <si>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</si>
  <si>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</si>
  <si>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</si>
  <si>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</si>
  <si>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</si>
  <si>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</si>
  <si>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</si>
  <si>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</si>
  <si>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</si>
  <si>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</si>
  <si>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</si>
  <si>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</si>
  <si>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</si>
  <si>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</si>
  <si>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</si>
  <si>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</si>
  <si>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</si>
  <si>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</si>
  <si>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</si>
  <si>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</si>
  <si>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</si>
  <si>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</si>
  <si>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</si>
  <si>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</si>
  <si>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</si>
  <si>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</si>
  <si>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</si>
  <si>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</si>
  <si>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</si>
  <si>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</si>
  <si>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</si>
  <si>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</si>
  <si>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</si>
  <si>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</si>
  <si>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</si>
  <si>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</si>
  <si>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</si>
  <si>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</si>
  <si>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</si>
  <si>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</si>
  <si>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</si>
  <si>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</si>
  <si>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</si>
  <si>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</si>
  <si>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</si>
  <si>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</si>
  <si>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</si>
  <si>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</si>
  <si>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22/05/23 - VENCIMENTO 29/05/23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</si>
</sst>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327055</v>
      </c>
      <c r="C7" s="46">
        <f aca="true" t="shared" si="0" ref="C7:J7">+C8+C11</f>
        <v>272585</v>
      </c>
      <c r="D7" s="46">
        <f t="shared" si="0"/>
        <v>323904</v>
      </c>
      <c r="E7" s="46">
        <f t="shared" si="0"/>
        <v>182097</v>
      </c>
      <c r="F7" s="46">
        <f t="shared" si="0"/>
        <v>228992</v>
      </c>
      <c r="G7" s="46">
        <f t="shared" si="0"/>
        <v>222490</v>
      </c>
      <c r="H7" s="46">
        <f t="shared" si="0"/>
        <v>254686</v>
      </c>
      <c r="I7" s="46">
        <f t="shared" si="0"/>
        <v>364082</v>
      </c>
      <c r="J7" s="46">
        <f t="shared" si="0"/>
        <v>118398</v>
      </c>
      <c r="K7" s="38">
        <f aca="true" t="shared" si="1" ref="K7:K13">SUM(B7:J7)</f>
        <v>2294289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16943</v>
      </c>
      <c r="C8" s="44">
        <f t="shared" si="2"/>
        <v>17217</v>
      </c>
      <c r="D8" s="44">
        <f t="shared" si="2"/>
        <v>16366</v>
      </c>
      <c r="E8" s="44">
        <f t="shared" si="2"/>
        <v>11164</v>
      </c>
      <c r="F8" s="44">
        <f t="shared" si="2"/>
        <v>12229</v>
      </c>
      <c r="G8" s="44">
        <f t="shared" si="2"/>
        <v>6591</v>
      </c>
      <c r="H8" s="44">
        <f t="shared" si="2"/>
        <v>5877</v>
      </c>
      <c r="I8" s="44">
        <f t="shared" si="2"/>
        <v>17219</v>
      </c>
      <c r="J8" s="44">
        <f t="shared" si="2"/>
        <v>3605</v>
      </c>
      <c r="K8" s="38">
        <f t="shared" si="1"/>
        <v>107211</v>
      </c>
      <c r="L8"/>
      <c r="M8"/>
      <c r="N8"/>
    </row>
    <row r="9" spans="1:14" ht="16.5" customHeight="1">
      <c r="A9" s="22" t="s">
        <v>32</v>
      </c>
      <c r="B9" s="44">
        <v>16877</v>
      </c>
      <c r="C9" s="44">
        <v>17214</v>
      </c>
      <c r="D9" s="44">
        <v>16362</v>
      </c>
      <c r="E9" s="44">
        <v>10967</v>
      </c>
      <c r="F9" s="44">
        <v>12219</v>
      </c>
      <c r="G9" s="44">
        <v>6588</v>
      </c>
      <c r="H9" s="44">
        <v>5877</v>
      </c>
      <c r="I9" s="44">
        <v>17154</v>
      </c>
      <c r="J9" s="44">
        <v>3605</v>
      </c>
      <c r="K9" s="38">
        <f t="shared" si="1"/>
        <v>106863</v>
      </c>
      <c r="L9"/>
      <c r="M9"/>
      <c r="N9"/>
    </row>
    <row r="10" spans="1:14" ht="16.5" customHeight="1">
      <c r="A10" s="22" t="s">
        <v>31</v>
      </c>
      <c r="B10" s="44">
        <v>66</v>
      </c>
      <c r="C10" s="44">
        <v>3</v>
      </c>
      <c r="D10" s="44">
        <v>4</v>
      </c>
      <c r="E10" s="44">
        <v>197</v>
      </c>
      <c r="F10" s="44">
        <v>10</v>
      </c>
      <c r="G10" s="44">
        <v>3</v>
      </c>
      <c r="H10" s="44">
        <v>0</v>
      </c>
      <c r="I10" s="44">
        <v>65</v>
      </c>
      <c r="J10" s="44">
        <v>0</v>
      </c>
      <c r="K10" s="38">
        <f t="shared" si="1"/>
        <v>348</v>
      </c>
      <c r="L10"/>
      <c r="M10"/>
      <c r="N10"/>
    </row>
    <row r="11" spans="1:14" ht="16.5" customHeight="1">
      <c r="A11" s="43" t="s">
        <v>67</v>
      </c>
      <c r="B11" s="42">
        <v>310112</v>
      </c>
      <c r="C11" s="42">
        <v>255368</v>
      </c>
      <c r="D11" s="42">
        <v>307538</v>
      </c>
      <c r="E11" s="42">
        <v>170933</v>
      </c>
      <c r="F11" s="42">
        <v>216763</v>
      </c>
      <c r="G11" s="42">
        <v>215899</v>
      </c>
      <c r="H11" s="42">
        <v>248809</v>
      </c>
      <c r="I11" s="42">
        <v>346863</v>
      </c>
      <c r="J11" s="42">
        <v>114793</v>
      </c>
      <c r="K11" s="38">
        <f t="shared" si="1"/>
        <v>2187078</v>
      </c>
      <c r="L11" s="59"/>
      <c r="M11" s="59"/>
      <c r="N11" s="59"/>
    </row>
    <row r="12" spans="1:14" ht="16.5" customHeight="1">
      <c r="A12" s="22" t="s">
        <v>79</v>
      </c>
      <c r="B12" s="42">
        <v>20284</v>
      </c>
      <c r="C12" s="42">
        <v>19242</v>
      </c>
      <c r="D12" s="42">
        <v>22999</v>
      </c>
      <c r="E12" s="42">
        <v>15736</v>
      </c>
      <c r="F12" s="42">
        <v>12774</v>
      </c>
      <c r="G12" s="42">
        <v>11650</v>
      </c>
      <c r="H12" s="42">
        <v>11721</v>
      </c>
      <c r="I12" s="42">
        <v>18127</v>
      </c>
      <c r="J12" s="42">
        <v>4964</v>
      </c>
      <c r="K12" s="38">
        <f t="shared" si="1"/>
        <v>137497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289828</v>
      </c>
      <c r="C13" s="42">
        <f>+C11-C12</f>
        <v>236126</v>
      </c>
      <c r="D13" s="42">
        <f>+D11-D12</f>
        <v>284539</v>
      </c>
      <c r="E13" s="42">
        <f aca="true" t="shared" si="3" ref="E13:J13">+E11-E12</f>
        <v>155197</v>
      </c>
      <c r="F13" s="42">
        <f t="shared" si="3"/>
        <v>203989</v>
      </c>
      <c r="G13" s="42">
        <f t="shared" si="3"/>
        <v>204249</v>
      </c>
      <c r="H13" s="42">
        <f t="shared" si="3"/>
        <v>237088</v>
      </c>
      <c r="I13" s="42">
        <f t="shared" si="3"/>
        <v>328736</v>
      </c>
      <c r="J13" s="42">
        <f t="shared" si="3"/>
        <v>109829</v>
      </c>
      <c r="K13" s="38">
        <f t="shared" si="1"/>
        <v>2049581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1.158927996241821</v>
      </c>
      <c r="C18" s="39">
        <v>1.200409011380294</v>
      </c>
      <c r="D18" s="39">
        <v>1.129899742144835</v>
      </c>
      <c r="E18" s="39">
        <v>1.423041642881741</v>
      </c>
      <c r="F18" s="39">
        <v>1.069320158272311</v>
      </c>
      <c r="G18" s="39">
        <v>1.184285623730445</v>
      </c>
      <c r="H18" s="39">
        <v>1.168748821588726</v>
      </c>
      <c r="I18" s="39">
        <v>1.140541624951453</v>
      </c>
      <c r="J18" s="39">
        <v>1.09013855007865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1742823.88</v>
      </c>
      <c r="C20" s="36">
        <f aca="true" t="shared" si="4" ref="C20:J20">SUM(C21:C28)</f>
        <v>1652536.34</v>
      </c>
      <c r="D20" s="36">
        <f t="shared" si="4"/>
        <v>2046471.34</v>
      </c>
      <c r="E20" s="36">
        <f t="shared" si="4"/>
        <v>1265963.3600000003</v>
      </c>
      <c r="F20" s="36">
        <f t="shared" si="4"/>
        <v>1260178.5399999998</v>
      </c>
      <c r="G20" s="36">
        <f t="shared" si="4"/>
        <v>1369804.4600000002</v>
      </c>
      <c r="H20" s="36">
        <f t="shared" si="4"/>
        <v>1236871.88</v>
      </c>
      <c r="I20" s="36">
        <f t="shared" si="4"/>
        <v>1754746.1300000004</v>
      </c>
      <c r="J20" s="36">
        <f t="shared" si="4"/>
        <v>611808.6000000001</v>
      </c>
      <c r="K20" s="36">
        <f aca="true" t="shared" si="5" ref="K20:K28">SUM(B20:J20)</f>
        <v>12941204.530000001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1449148</v>
      </c>
      <c r="C21" s="58">
        <f>ROUND((C15+C16)*C7,2)</f>
        <v>1326862</v>
      </c>
      <c r="D21" s="58">
        <f aca="true" t="shared" si="6" ref="D21:J21">ROUND((D15+D16)*D7,2)</f>
        <v>1747850.76</v>
      </c>
      <c r="E21" s="58">
        <f t="shared" si="6"/>
        <v>854326.29</v>
      </c>
      <c r="F21" s="58">
        <f t="shared" si="6"/>
        <v>1136922.38</v>
      </c>
      <c r="G21" s="58">
        <f t="shared" si="6"/>
        <v>1115831.85</v>
      </c>
      <c r="H21" s="58">
        <f t="shared" si="6"/>
        <v>1017012.14</v>
      </c>
      <c r="I21" s="58">
        <f t="shared" si="6"/>
        <v>1468597.56</v>
      </c>
      <c r="J21" s="58">
        <f t="shared" si="6"/>
        <v>540392.15</v>
      </c>
      <c r="K21" s="30">
        <f t="shared" si="5"/>
        <v>10656943.13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230310.19</v>
      </c>
      <c r="C22" s="30">
        <f t="shared" si="7"/>
        <v>265915.1</v>
      </c>
      <c r="D22" s="30">
        <f t="shared" si="7"/>
        <v>227045.36</v>
      </c>
      <c r="E22" s="30">
        <f t="shared" si="7"/>
        <v>361415.6</v>
      </c>
      <c r="F22" s="30">
        <f t="shared" si="7"/>
        <v>78811.64</v>
      </c>
      <c r="G22" s="30">
        <f t="shared" si="7"/>
        <v>205631.77</v>
      </c>
      <c r="H22" s="30">
        <f t="shared" si="7"/>
        <v>171619.6</v>
      </c>
      <c r="I22" s="30">
        <f t="shared" si="7"/>
        <v>206399.09</v>
      </c>
      <c r="J22" s="30">
        <f t="shared" si="7"/>
        <v>48710.16</v>
      </c>
      <c r="K22" s="30">
        <f t="shared" si="5"/>
        <v>1795858.51</v>
      </c>
      <c r="L22"/>
      <c r="M22"/>
      <c r="N22"/>
    </row>
    <row r="23" spans="1:14" ht="16.5" customHeight="1">
      <c r="A23" s="18" t="s">
        <v>26</v>
      </c>
      <c r="B23" s="30">
        <v>59110.94</v>
      </c>
      <c r="C23" s="30">
        <v>53952.4</v>
      </c>
      <c r="D23" s="30">
        <v>63524.28</v>
      </c>
      <c r="E23" s="30">
        <v>45047.35</v>
      </c>
      <c r="F23" s="30">
        <v>40953.87</v>
      </c>
      <c r="G23" s="30">
        <v>44683.64</v>
      </c>
      <c r="H23" s="30">
        <v>42950.89</v>
      </c>
      <c r="I23" s="30">
        <v>73710.68</v>
      </c>
      <c r="J23" s="30">
        <v>20083.65</v>
      </c>
      <c r="K23" s="30">
        <f t="shared" si="5"/>
        <v>444017.70000000007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1326.05</v>
      </c>
      <c r="C26" s="30">
        <v>1258.32</v>
      </c>
      <c r="D26" s="30">
        <v>1557.92</v>
      </c>
      <c r="E26" s="30">
        <v>963.93</v>
      </c>
      <c r="F26" s="30">
        <v>958.72</v>
      </c>
      <c r="G26" s="30">
        <v>1042.08</v>
      </c>
      <c r="H26" s="30">
        <v>940.48</v>
      </c>
      <c r="I26" s="30">
        <v>1333.87</v>
      </c>
      <c r="J26" s="30">
        <v>466.33</v>
      </c>
      <c r="K26" s="30">
        <f t="shared" si="5"/>
        <v>9847.699999999999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859.18</v>
      </c>
      <c r="C28" s="30">
        <v>799.46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6330.4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-111309.62</v>
      </c>
      <c r="C31" s="30">
        <f t="shared" si="8"/>
        <v>-82479.70000000001</v>
      </c>
      <c r="D31" s="30">
        <f t="shared" si="8"/>
        <v>-108389.19999999995</v>
      </c>
      <c r="E31" s="30">
        <f t="shared" si="8"/>
        <v>-88679.85</v>
      </c>
      <c r="F31" s="30">
        <f t="shared" si="8"/>
        <v>-53763.6</v>
      </c>
      <c r="G31" s="30">
        <f t="shared" si="8"/>
        <v>-86574.51</v>
      </c>
      <c r="H31" s="30">
        <f t="shared" si="8"/>
        <v>-36333.02</v>
      </c>
      <c r="I31" s="30">
        <f t="shared" si="8"/>
        <v>-91823.25</v>
      </c>
      <c r="J31" s="30">
        <f t="shared" si="8"/>
        <v>-27384.29</v>
      </c>
      <c r="K31" s="30">
        <f aca="true" t="shared" si="9" ref="K31:K39">SUM(B31:J31)</f>
        <v>-686737.04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-111309.62</v>
      </c>
      <c r="C32" s="30">
        <f t="shared" si="10"/>
        <v>-82479.70000000001</v>
      </c>
      <c r="D32" s="30">
        <f t="shared" si="10"/>
        <v>-86006.75</v>
      </c>
      <c r="E32" s="30">
        <f t="shared" si="10"/>
        <v>-88679.85</v>
      </c>
      <c r="F32" s="30">
        <f t="shared" si="10"/>
        <v>-53763.6</v>
      </c>
      <c r="G32" s="30">
        <f t="shared" si="10"/>
        <v>-86574.51</v>
      </c>
      <c r="H32" s="30">
        <f t="shared" si="10"/>
        <v>-36333.02</v>
      </c>
      <c r="I32" s="30">
        <f t="shared" si="10"/>
        <v>-91823.25</v>
      </c>
      <c r="J32" s="30">
        <f t="shared" si="10"/>
        <v>-20904.69</v>
      </c>
      <c r="K32" s="30">
        <f t="shared" si="9"/>
        <v>-657874.99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-74258.8</v>
      </c>
      <c r="C33" s="30">
        <f t="shared" si="11"/>
        <v>-75741.6</v>
      </c>
      <c r="D33" s="30">
        <f t="shared" si="11"/>
        <v>-71992.8</v>
      </c>
      <c r="E33" s="30">
        <f t="shared" si="11"/>
        <v>-48254.8</v>
      </c>
      <c r="F33" s="30">
        <f t="shared" si="11"/>
        <v>-53763.6</v>
      </c>
      <c r="G33" s="30">
        <f t="shared" si="11"/>
        <v>-28987.2</v>
      </c>
      <c r="H33" s="30">
        <f t="shared" si="11"/>
        <v>-25858.8</v>
      </c>
      <c r="I33" s="30">
        <f t="shared" si="11"/>
        <v>-75477.6</v>
      </c>
      <c r="J33" s="30">
        <f t="shared" si="11"/>
        <v>-15862</v>
      </c>
      <c r="K33" s="30">
        <f t="shared" si="9"/>
        <v>-470197.19999999995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-37050.82</v>
      </c>
      <c r="C36" s="30">
        <v>-6738.1</v>
      </c>
      <c r="D36" s="30">
        <v>-14013.95</v>
      </c>
      <c r="E36" s="30">
        <v>-40425.05</v>
      </c>
      <c r="F36" s="26">
        <v>0</v>
      </c>
      <c r="G36" s="30">
        <v>-57587.31</v>
      </c>
      <c r="H36" s="30">
        <v>-10474.22</v>
      </c>
      <c r="I36" s="30">
        <v>-16345.65</v>
      </c>
      <c r="J36" s="30">
        <v>-5042.69</v>
      </c>
      <c r="K36" s="30">
        <f t="shared" si="9"/>
        <v>-187677.78999999998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1631514.2599999998</v>
      </c>
      <c r="C54" s="27">
        <f t="shared" si="15"/>
        <v>1570056.6400000001</v>
      </c>
      <c r="D54" s="27">
        <f t="shared" si="15"/>
        <v>1938082.1400000001</v>
      </c>
      <c r="E54" s="27">
        <f t="shared" si="15"/>
        <v>1177283.5100000002</v>
      </c>
      <c r="F54" s="27">
        <f t="shared" si="15"/>
        <v>1206414.9399999997</v>
      </c>
      <c r="G54" s="27">
        <f t="shared" si="15"/>
        <v>1283229.9500000002</v>
      </c>
      <c r="H54" s="27">
        <f t="shared" si="15"/>
        <v>1200538.8599999999</v>
      </c>
      <c r="I54" s="27">
        <f t="shared" si="15"/>
        <v>1662922.8800000004</v>
      </c>
      <c r="J54" s="27">
        <f t="shared" si="15"/>
        <v>584424.31</v>
      </c>
      <c r="K54" s="20">
        <f>SUM(B54:J54)</f>
        <v>12254467.490000002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1631514.25</v>
      </c>
      <c r="C60" s="10">
        <f t="shared" si="17"/>
        <v>1570056.638213621</v>
      </c>
      <c r="D60" s="10">
        <f t="shared" si="17"/>
        <v>1938082.1547131836</v>
      </c>
      <c r="E60" s="10">
        <f t="shared" si="17"/>
        <v>1177283.491945718</v>
      </c>
      <c r="F60" s="10">
        <f t="shared" si="17"/>
        <v>1206414.9381552117</v>
      </c>
      <c r="G60" s="10">
        <f t="shared" si="17"/>
        <v>1283229.9453041859</v>
      </c>
      <c r="H60" s="10">
        <f t="shared" si="17"/>
        <v>1200538.8634656859</v>
      </c>
      <c r="I60" s="10">
        <f>SUM(I61:I73)</f>
        <v>1662922.8900000001</v>
      </c>
      <c r="J60" s="10">
        <f t="shared" si="17"/>
        <v>584424.3130835964</v>
      </c>
      <c r="K60" s="5">
        <f>SUM(K61:K73)</f>
        <v>12254467.484881202</v>
      </c>
      <c r="L60" s="9"/>
    </row>
    <row r="61" spans="1:12" ht="16.5" customHeight="1">
      <c r="A61" s="7" t="s">
        <v>56</v>
      </c>
      <c r="B61" s="8">
        <v>1426106.61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1426106.61</v>
      </c>
      <c r="L61"/>
    </row>
    <row r="62" spans="1:12" ht="16.5" customHeight="1">
      <c r="A62" s="7" t="s">
        <v>57</v>
      </c>
      <c r="B62" s="8">
        <v>205407.64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205407.64</v>
      </c>
      <c r="L62"/>
    </row>
    <row r="63" spans="1:12" ht="16.5" customHeight="1">
      <c r="A63" s="7" t="s">
        <v>4</v>
      </c>
      <c r="B63" s="6">
        <v>0</v>
      </c>
      <c r="C63" s="8">
        <v>1570056.638213621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1570056.638213621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1938082.1547131836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1938082.1547131836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1177283.491945718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1177283.491945718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1206414.9381552117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1206414.9381552117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1283229.9453041859</v>
      </c>
      <c r="H67" s="6">
        <v>0</v>
      </c>
      <c r="I67" s="6">
        <v>0</v>
      </c>
      <c r="J67" s="6">
        <v>0</v>
      </c>
      <c r="K67" s="5">
        <f t="shared" si="18"/>
        <v>1283229.9453041859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1200538.8634656859</v>
      </c>
      <c r="I68" s="6">
        <v>0</v>
      </c>
      <c r="J68" s="6">
        <v>0</v>
      </c>
      <c r="K68" s="5">
        <f t="shared" si="18"/>
        <v>1200538.8634656859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611124.16</v>
      </c>
      <c r="J70" s="6">
        <v>0</v>
      </c>
      <c r="K70" s="5">
        <f t="shared" si="18"/>
        <v>611124.16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1051798.73</v>
      </c>
      <c r="J71" s="6">
        <v>0</v>
      </c>
      <c r="K71" s="5">
        <f t="shared" si="18"/>
        <v>1051798.73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584424.3130835964</v>
      </c>
      <c r="K72" s="5">
        <f t="shared" si="18"/>
        <v>584424.3130835964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2023-05-26T20:40:10Z</dcterms:modified>
  <cp:category/>
  <cp:version/>
  <cp:contentType/>
  <cp:contentStatus/>
</cp:coreProperties>
</file>