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<sst xmlns="http://schemas.openxmlformats.org/spreadsheetml/2006/main" count="82" uniqueCount="81">
  <si>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</si>
  <si>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</si>
  <si>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</si>
  <si>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</si>
  <si>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</si>
  <si>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</si>
  <si>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</si>
  <si>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</si>
  <si>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</si>
  <si>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</si>
  <si>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</si>
  <si>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</si>
  <si>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</si>
  <si>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</si>
  <si>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</si>
  <si>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</si>
  <si>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</si>
  <si>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</si>
  <si>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</si>
  <si>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</si>
  <si>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</si>
  <si>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</si>
  <si>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</si>
  <si>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</si>
  <si>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</si>
  <si>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</si>
  <si>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</si>
  <si>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</si>
  <si>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</si>
  <si>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</si>
  <si>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</si>
  <si>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</si>
  <si>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</si>
  <si>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</si>
  <si>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</si>
  <si>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</si>
  <si>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</si>
  <si>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</si>
  <si>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</si>
  <si>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</si>
  <si>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</si>
  <si>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</si>
  <si>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</si>
  <si>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</si>
  <si>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</si>
  <si>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</si>
  <si>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</si>
  <si>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</si>
  <si>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</si>
  <si>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</si>
  <si>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</si>
  <si>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</si>
  <si>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</si>
  <si>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</si>
  <si>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</si>
  <si>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</si>
  <si>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</si>
  <si>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</si>
  <si>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</si>
  <si>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</si>
  <si>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</si>
  <si>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</si>
  <si>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</si>
  <si>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</si>
  <si>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</si>
  <si>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</si>
  <si>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</si>
  <si>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</si>
  <si>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</si>
  <si>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</si>
  <si>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</si>
  <si>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</si>
  <si>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</si>
  <si>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</si>
  <si>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</si>
  <si>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</si>
  <si>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</si>
  <si>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</si>
  <si>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</si>
  <si>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</si>
  <si>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04/05/23 - VENCIMENTO 11/05/23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</si>
</sst>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351435</v>
      </c>
      <c r="C7" s="46">
        <f aca="true" t="shared" si="0" ref="C7:J7">+C8+C11</f>
        <v>286404</v>
      </c>
      <c r="D7" s="46">
        <f t="shared" si="0"/>
        <v>345099</v>
      </c>
      <c r="E7" s="46">
        <f t="shared" si="0"/>
        <v>191436</v>
      </c>
      <c r="F7" s="46">
        <f t="shared" si="0"/>
        <v>245946</v>
      </c>
      <c r="G7" s="46">
        <f t="shared" si="0"/>
        <v>235983</v>
      </c>
      <c r="H7" s="46">
        <f t="shared" si="0"/>
        <v>271934</v>
      </c>
      <c r="I7" s="46">
        <f t="shared" si="0"/>
        <v>391273</v>
      </c>
      <c r="J7" s="46">
        <f t="shared" si="0"/>
        <v>127032</v>
      </c>
      <c r="K7" s="38">
        <f aca="true" t="shared" si="1" ref="K7:K13">SUM(B7:J7)</f>
        <v>2446542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16822</v>
      </c>
      <c r="C8" s="44">
        <f t="shared" si="2"/>
        <v>16642</v>
      </c>
      <c r="D8" s="44">
        <f t="shared" si="2"/>
        <v>15431</v>
      </c>
      <c r="E8" s="44">
        <f t="shared" si="2"/>
        <v>11136</v>
      </c>
      <c r="F8" s="44">
        <f t="shared" si="2"/>
        <v>12381</v>
      </c>
      <c r="G8" s="44">
        <f t="shared" si="2"/>
        <v>6118</v>
      </c>
      <c r="H8" s="44">
        <f t="shared" si="2"/>
        <v>5441</v>
      </c>
      <c r="I8" s="44">
        <f t="shared" si="2"/>
        <v>17406</v>
      </c>
      <c r="J8" s="44">
        <f t="shared" si="2"/>
        <v>3886</v>
      </c>
      <c r="K8" s="38">
        <f t="shared" si="1"/>
        <v>105263</v>
      </c>
      <c r="L8"/>
      <c r="M8"/>
      <c r="N8"/>
    </row>
    <row r="9" spans="1:14" ht="16.5" customHeight="1">
      <c r="A9" s="22" t="s">
        <v>32</v>
      </c>
      <c r="B9" s="44">
        <v>16742</v>
      </c>
      <c r="C9" s="44">
        <v>16638</v>
      </c>
      <c r="D9" s="44">
        <v>15427</v>
      </c>
      <c r="E9" s="44">
        <v>10992</v>
      </c>
      <c r="F9" s="44">
        <v>12370</v>
      </c>
      <c r="G9" s="44">
        <v>6115</v>
      </c>
      <c r="H9" s="44">
        <v>5441</v>
      </c>
      <c r="I9" s="44">
        <v>17352</v>
      </c>
      <c r="J9" s="44">
        <v>3886</v>
      </c>
      <c r="K9" s="38">
        <f t="shared" si="1"/>
        <v>104963</v>
      </c>
      <c r="L9"/>
      <c r="M9"/>
      <c r="N9"/>
    </row>
    <row r="10" spans="1:14" ht="16.5" customHeight="1">
      <c r="A10" s="22" t="s">
        <v>31</v>
      </c>
      <c r="B10" s="44">
        <v>80</v>
      </c>
      <c r="C10" s="44">
        <v>4</v>
      </c>
      <c r="D10" s="44">
        <v>4</v>
      </c>
      <c r="E10" s="44">
        <v>144</v>
      </c>
      <c r="F10" s="44">
        <v>11</v>
      </c>
      <c r="G10" s="44">
        <v>3</v>
      </c>
      <c r="H10" s="44">
        <v>0</v>
      </c>
      <c r="I10" s="44">
        <v>54</v>
      </c>
      <c r="J10" s="44">
        <v>0</v>
      </c>
      <c r="K10" s="38">
        <f t="shared" si="1"/>
        <v>300</v>
      </c>
      <c r="L10"/>
      <c r="M10"/>
      <c r="N10"/>
    </row>
    <row r="11" spans="1:14" ht="16.5" customHeight="1">
      <c r="A11" s="43" t="s">
        <v>67</v>
      </c>
      <c r="B11" s="42">
        <v>334613</v>
      </c>
      <c r="C11" s="42">
        <v>269762</v>
      </c>
      <c r="D11" s="42">
        <v>329668</v>
      </c>
      <c r="E11" s="42">
        <v>180300</v>
      </c>
      <c r="F11" s="42">
        <v>233565</v>
      </c>
      <c r="G11" s="42">
        <v>229865</v>
      </c>
      <c r="H11" s="42">
        <v>266493</v>
      </c>
      <c r="I11" s="42">
        <v>373867</v>
      </c>
      <c r="J11" s="42">
        <v>123146</v>
      </c>
      <c r="K11" s="38">
        <f t="shared" si="1"/>
        <v>2341279</v>
      </c>
      <c r="L11" s="59"/>
      <c r="M11" s="59"/>
      <c r="N11" s="59"/>
    </row>
    <row r="12" spans="1:14" ht="16.5" customHeight="1">
      <c r="A12" s="22" t="s">
        <v>79</v>
      </c>
      <c r="B12" s="42">
        <v>22633</v>
      </c>
      <c r="C12" s="42">
        <v>20035</v>
      </c>
      <c r="D12" s="42">
        <v>24852</v>
      </c>
      <c r="E12" s="42">
        <v>16499</v>
      </c>
      <c r="F12" s="42">
        <v>13977</v>
      </c>
      <c r="G12" s="42">
        <v>12914</v>
      </c>
      <c r="H12" s="42">
        <v>12875</v>
      </c>
      <c r="I12" s="42">
        <v>19346</v>
      </c>
      <c r="J12" s="42">
        <v>5120</v>
      </c>
      <c r="K12" s="38">
        <f t="shared" si="1"/>
        <v>148251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311980</v>
      </c>
      <c r="C13" s="42">
        <f>+C11-C12</f>
        <v>249727</v>
      </c>
      <c r="D13" s="42">
        <f>+D11-D12</f>
        <v>304816</v>
      </c>
      <c r="E13" s="42">
        <f aca="true" t="shared" si="3" ref="E13:J13">+E11-E12</f>
        <v>163801</v>
      </c>
      <c r="F13" s="42">
        <f t="shared" si="3"/>
        <v>219588</v>
      </c>
      <c r="G13" s="42">
        <f t="shared" si="3"/>
        <v>216951</v>
      </c>
      <c r="H13" s="42">
        <f t="shared" si="3"/>
        <v>253618</v>
      </c>
      <c r="I13" s="42">
        <f t="shared" si="3"/>
        <v>354521</v>
      </c>
      <c r="J13" s="42">
        <f t="shared" si="3"/>
        <v>118026</v>
      </c>
      <c r="K13" s="38">
        <f t="shared" si="1"/>
        <v>2193028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1.092186708775603</v>
      </c>
      <c r="C18" s="39">
        <v>1.151692377616995</v>
      </c>
      <c r="D18" s="39">
        <v>1.075382603692871</v>
      </c>
      <c r="E18" s="39">
        <v>1.364827492272924</v>
      </c>
      <c r="F18" s="39">
        <v>1.007146797313089</v>
      </c>
      <c r="G18" s="39">
        <v>1.120741112273677</v>
      </c>
      <c r="H18" s="39">
        <v>1.113656678194969</v>
      </c>
      <c r="I18" s="39">
        <v>1.073703994467724</v>
      </c>
      <c r="J18" s="39">
        <v>1.028579717671692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1763567.56</v>
      </c>
      <c r="C20" s="36">
        <f aca="true" t="shared" si="4" ref="C20:J20">SUM(C21:C28)</f>
        <v>1663191.1700000002</v>
      </c>
      <c r="D20" s="36">
        <f t="shared" si="4"/>
        <v>2074475.4</v>
      </c>
      <c r="E20" s="36">
        <f t="shared" si="4"/>
        <v>1276955.86</v>
      </c>
      <c r="F20" s="36">
        <f t="shared" si="4"/>
        <v>1272929.5399999998</v>
      </c>
      <c r="G20" s="36">
        <f t="shared" si="4"/>
        <v>1373019.6700000002</v>
      </c>
      <c r="H20" s="36">
        <f t="shared" si="4"/>
        <v>1256489.3800000001</v>
      </c>
      <c r="I20" s="36">
        <f t="shared" si="4"/>
        <v>1774087.25</v>
      </c>
      <c r="J20" s="36">
        <f t="shared" si="4"/>
        <v>618811.58</v>
      </c>
      <c r="K20" s="36">
        <f aca="true" t="shared" si="5" ref="K20:K28">SUM(B20:J20)</f>
        <v>13073527.410000002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1557173.34</v>
      </c>
      <c r="C21" s="58">
        <f>ROUND((C15+C16)*C7,2)</f>
        <v>1394128.75</v>
      </c>
      <c r="D21" s="58">
        <f aca="true" t="shared" si="6" ref="D21:J21">ROUND((D15+D16)*D7,2)</f>
        <v>1862223.22</v>
      </c>
      <c r="E21" s="58">
        <f t="shared" si="6"/>
        <v>898141.14</v>
      </c>
      <c r="F21" s="58">
        <f t="shared" si="6"/>
        <v>1221097.3</v>
      </c>
      <c r="G21" s="58">
        <f t="shared" si="6"/>
        <v>1183501.94</v>
      </c>
      <c r="H21" s="58">
        <f t="shared" si="6"/>
        <v>1085886.85</v>
      </c>
      <c r="I21" s="58">
        <f t="shared" si="6"/>
        <v>1578277.9</v>
      </c>
      <c r="J21" s="58">
        <f t="shared" si="6"/>
        <v>579799.45</v>
      </c>
      <c r="K21" s="30">
        <f t="shared" si="5"/>
        <v>11360229.889999999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143550.69</v>
      </c>
      <c r="C22" s="30">
        <f t="shared" si="7"/>
        <v>211478.7</v>
      </c>
      <c r="D22" s="30">
        <f t="shared" si="7"/>
        <v>140379.23</v>
      </c>
      <c r="E22" s="30">
        <f t="shared" si="7"/>
        <v>327666.58</v>
      </c>
      <c r="F22" s="30">
        <f t="shared" si="7"/>
        <v>8726.93</v>
      </c>
      <c r="G22" s="30">
        <f t="shared" si="7"/>
        <v>142897.34</v>
      </c>
      <c r="H22" s="30">
        <f t="shared" si="7"/>
        <v>123418.29</v>
      </c>
      <c r="I22" s="30">
        <f t="shared" si="7"/>
        <v>116325.39</v>
      </c>
      <c r="J22" s="30">
        <f t="shared" si="7"/>
        <v>16570.5</v>
      </c>
      <c r="K22" s="30">
        <f t="shared" si="5"/>
        <v>1231013.65</v>
      </c>
      <c r="L22"/>
      <c r="M22"/>
      <c r="N22"/>
    </row>
    <row r="23" spans="1:14" ht="16.5" customHeight="1">
      <c r="A23" s="18" t="s">
        <v>26</v>
      </c>
      <c r="B23" s="30">
        <v>58585.23</v>
      </c>
      <c r="C23" s="30">
        <v>51790.87</v>
      </c>
      <c r="D23" s="30">
        <v>63816.8</v>
      </c>
      <c r="E23" s="30">
        <v>45976.63</v>
      </c>
      <c r="F23" s="30">
        <v>39614.66</v>
      </c>
      <c r="G23" s="30">
        <v>42971</v>
      </c>
      <c r="H23" s="30">
        <v>41889.78</v>
      </c>
      <c r="I23" s="30">
        <v>73442.56</v>
      </c>
      <c r="J23" s="30">
        <v>19818.99</v>
      </c>
      <c r="K23" s="30">
        <f t="shared" si="5"/>
        <v>437906.5200000001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1328.66</v>
      </c>
      <c r="C26" s="30">
        <v>1253.11</v>
      </c>
      <c r="D26" s="30">
        <v>1563.13</v>
      </c>
      <c r="E26" s="30">
        <v>961.32</v>
      </c>
      <c r="F26" s="30">
        <v>958.72</v>
      </c>
      <c r="G26" s="30">
        <v>1034.27</v>
      </c>
      <c r="H26" s="30">
        <v>945.69</v>
      </c>
      <c r="I26" s="30">
        <v>1336.47</v>
      </c>
      <c r="J26" s="30">
        <v>466.33</v>
      </c>
      <c r="K26" s="30">
        <f t="shared" si="5"/>
        <v>9847.699999999999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860.12</v>
      </c>
      <c r="C28" s="30">
        <v>790.68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6322.56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-133407.3</v>
      </c>
      <c r="C31" s="30">
        <f t="shared" si="8"/>
        <v>-80049.85</v>
      </c>
      <c r="D31" s="30">
        <f t="shared" si="8"/>
        <v>-113951.34000000005</v>
      </c>
      <c r="E31" s="30">
        <f t="shared" si="8"/>
        <v>-103736.25000000001</v>
      </c>
      <c r="F31" s="30">
        <f t="shared" si="8"/>
        <v>-69634.4</v>
      </c>
      <c r="G31" s="30">
        <f t="shared" si="8"/>
        <v>-105133.01000000001</v>
      </c>
      <c r="H31" s="30">
        <f t="shared" si="8"/>
        <v>-42014.68999999996</v>
      </c>
      <c r="I31" s="30">
        <f t="shared" si="8"/>
        <v>-100192.37</v>
      </c>
      <c r="J31" s="30">
        <f t="shared" si="8"/>
        <v>-36751.66</v>
      </c>
      <c r="K31" s="30">
        <f aca="true" t="shared" si="9" ref="K31:K39">SUM(B31:J31)</f>
        <v>-784870.87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-114795.3</v>
      </c>
      <c r="C32" s="30">
        <f t="shared" si="10"/>
        <v>-79614.25</v>
      </c>
      <c r="D32" s="30">
        <f t="shared" si="10"/>
        <v>-85787.29000000001</v>
      </c>
      <c r="E32" s="30">
        <f t="shared" si="10"/>
        <v>-102231.45000000001</v>
      </c>
      <c r="F32" s="30">
        <f t="shared" si="10"/>
        <v>-54428</v>
      </c>
      <c r="G32" s="30">
        <f t="shared" si="10"/>
        <v>-102519.41</v>
      </c>
      <c r="H32" s="30">
        <f t="shared" si="10"/>
        <v>-38965.490000000005</v>
      </c>
      <c r="I32" s="30">
        <f t="shared" si="10"/>
        <v>-99796.37</v>
      </c>
      <c r="J32" s="30">
        <f t="shared" si="10"/>
        <v>-24332.06</v>
      </c>
      <c r="K32" s="30">
        <f t="shared" si="9"/>
        <v>-702469.62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-73664.8</v>
      </c>
      <c r="C33" s="30">
        <f t="shared" si="11"/>
        <v>-73207.2</v>
      </c>
      <c r="D33" s="30">
        <f t="shared" si="11"/>
        <v>-67878.8</v>
      </c>
      <c r="E33" s="30">
        <f t="shared" si="11"/>
        <v>-48364.8</v>
      </c>
      <c r="F33" s="30">
        <f t="shared" si="11"/>
        <v>-54428</v>
      </c>
      <c r="G33" s="30">
        <f t="shared" si="11"/>
        <v>-26906</v>
      </c>
      <c r="H33" s="30">
        <f t="shared" si="11"/>
        <v>-23940.4</v>
      </c>
      <c r="I33" s="30">
        <f t="shared" si="11"/>
        <v>-76348.8</v>
      </c>
      <c r="J33" s="30">
        <f t="shared" si="11"/>
        <v>-17098.4</v>
      </c>
      <c r="K33" s="30">
        <f t="shared" si="9"/>
        <v>-461837.2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-41130.5</v>
      </c>
      <c r="C36" s="30">
        <v>-6407.05</v>
      </c>
      <c r="D36" s="30">
        <v>-17908.49</v>
      </c>
      <c r="E36" s="30">
        <v>-53866.65</v>
      </c>
      <c r="F36" s="26">
        <v>0</v>
      </c>
      <c r="G36" s="30">
        <v>-75613.41</v>
      </c>
      <c r="H36" s="30">
        <v>-15025.09</v>
      </c>
      <c r="I36" s="30">
        <v>-23447.57</v>
      </c>
      <c r="J36" s="30">
        <v>-7233.66</v>
      </c>
      <c r="K36" s="30">
        <f t="shared" si="9"/>
        <v>-240632.42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-18612</v>
      </c>
      <c r="C37" s="27">
        <f t="shared" si="12"/>
        <v>-435.6</v>
      </c>
      <c r="D37" s="27">
        <f t="shared" si="12"/>
        <v>-28164.050000000047</v>
      </c>
      <c r="E37" s="27">
        <f t="shared" si="12"/>
        <v>-1504.8</v>
      </c>
      <c r="F37" s="27">
        <f t="shared" si="12"/>
        <v>-15206.4</v>
      </c>
      <c r="G37" s="27">
        <f t="shared" si="12"/>
        <v>-2613.6</v>
      </c>
      <c r="H37" s="27">
        <f t="shared" si="12"/>
        <v>-3049.1999999999534</v>
      </c>
      <c r="I37" s="27">
        <f t="shared" si="12"/>
        <v>-396</v>
      </c>
      <c r="J37" s="27">
        <f t="shared" si="12"/>
        <v>-12419.6</v>
      </c>
      <c r="K37" s="30">
        <f t="shared" si="9"/>
        <v>-82401.25000000001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-18612</v>
      </c>
      <c r="C40" s="17">
        <v>-435.6</v>
      </c>
      <c r="D40" s="17">
        <v>-5781.6</v>
      </c>
      <c r="E40" s="17">
        <v>-1504.8</v>
      </c>
      <c r="F40" s="17">
        <v>-15206.4</v>
      </c>
      <c r="G40" s="17">
        <v>-2613.6</v>
      </c>
      <c r="H40" s="17">
        <v>-3049.2</v>
      </c>
      <c r="I40" s="17">
        <v>-396</v>
      </c>
      <c r="J40" s="17">
        <v>-5940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1630160.26</v>
      </c>
      <c r="C54" s="27">
        <f t="shared" si="15"/>
        <v>1583141.32</v>
      </c>
      <c r="D54" s="27">
        <f t="shared" si="15"/>
        <v>1960524.0599999998</v>
      </c>
      <c r="E54" s="27">
        <f t="shared" si="15"/>
        <v>1173219.61</v>
      </c>
      <c r="F54" s="27">
        <f t="shared" si="15"/>
        <v>1203295.14</v>
      </c>
      <c r="G54" s="27">
        <f t="shared" si="15"/>
        <v>1267886.6600000001</v>
      </c>
      <c r="H54" s="27">
        <f t="shared" si="15"/>
        <v>1214474.6900000002</v>
      </c>
      <c r="I54" s="27">
        <f t="shared" si="15"/>
        <v>1673894.88</v>
      </c>
      <c r="J54" s="27">
        <f t="shared" si="15"/>
        <v>582059.9199999999</v>
      </c>
      <c r="K54" s="20">
        <f>SUM(B54:J54)</f>
        <v>12288656.540000001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1630160.25</v>
      </c>
      <c r="C60" s="10">
        <f t="shared" si="17"/>
        <v>1583141.334662693</v>
      </c>
      <c r="D60" s="10">
        <f t="shared" si="17"/>
        <v>1960524.0650568157</v>
      </c>
      <c r="E60" s="10">
        <f t="shared" si="17"/>
        <v>1173219.6004548578</v>
      </c>
      <c r="F60" s="10">
        <f t="shared" si="17"/>
        <v>1203295.1313700334</v>
      </c>
      <c r="G60" s="10">
        <f t="shared" si="17"/>
        <v>1267886.662815849</v>
      </c>
      <c r="H60" s="10">
        <f t="shared" si="17"/>
        <v>1214474.688945431</v>
      </c>
      <c r="I60" s="10">
        <f>SUM(I61:I73)</f>
        <v>1673894.8699999999</v>
      </c>
      <c r="J60" s="10">
        <f t="shared" si="17"/>
        <v>582059.9381156557</v>
      </c>
      <c r="K60" s="5">
        <f>SUM(K61:K73)</f>
        <v>12288656.541421335</v>
      </c>
      <c r="L60" s="9"/>
    </row>
    <row r="61" spans="1:12" ht="16.5" customHeight="1">
      <c r="A61" s="7" t="s">
        <v>56</v>
      </c>
      <c r="B61" s="8">
        <v>1425901.17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1425901.17</v>
      </c>
      <c r="L61"/>
    </row>
    <row r="62" spans="1:12" ht="16.5" customHeight="1">
      <c r="A62" s="7" t="s">
        <v>57</v>
      </c>
      <c r="B62" s="8">
        <v>204259.08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204259.08</v>
      </c>
      <c r="L62"/>
    </row>
    <row r="63" spans="1:12" ht="16.5" customHeight="1">
      <c r="A63" s="7" t="s">
        <v>4</v>
      </c>
      <c r="B63" s="6">
        <v>0</v>
      </c>
      <c r="C63" s="8">
        <v>1583141.334662693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1583141.334662693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1960524.0650568157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1960524.0650568157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1173219.6004548578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1173219.6004548578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1203295.1313700334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1203295.1313700334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1267886.662815849</v>
      </c>
      <c r="H67" s="6">
        <v>0</v>
      </c>
      <c r="I67" s="6">
        <v>0</v>
      </c>
      <c r="J67" s="6">
        <v>0</v>
      </c>
      <c r="K67" s="5">
        <f t="shared" si="18"/>
        <v>1267886.662815849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1214474.688945431</v>
      </c>
      <c r="I68" s="6">
        <v>0</v>
      </c>
      <c r="J68" s="6">
        <v>0</v>
      </c>
      <c r="K68" s="5">
        <f t="shared" si="18"/>
        <v>1214474.688945431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619508.49</v>
      </c>
      <c r="J70" s="6">
        <v>0</v>
      </c>
      <c r="K70" s="5">
        <f t="shared" si="18"/>
        <v>619508.49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1054386.38</v>
      </c>
      <c r="J71" s="6">
        <v>0</v>
      </c>
      <c r="K71" s="5">
        <f t="shared" si="18"/>
        <v>1054386.38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582059.9381156557</v>
      </c>
      <c r="K72" s="5">
        <f t="shared" si="18"/>
        <v>582059.9381156557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2023-05-10T17:09:43Z</dcterms:modified>
  <cp:category/>
  <cp:version/>
  <cp:contentType/>
  <cp:contentStatus/>
</cp:coreProperties>
</file>