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<sst xmlns="http://schemas.openxmlformats.org/spreadsheetml/2006/main" count="82" uniqueCount="81">
  <si>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</si>
  <si>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</si>
  <si>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</si>
  <si>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</si>
  <si>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</si>
  <si>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</si>
  <si>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</si>
  <si>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</si>
  <si>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</si>
  <si>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</si>
  <si>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</si>
  <si>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</si>
  <si>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</si>
  <si>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</si>
  <si>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</si>
  <si>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</si>
  <si>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</si>
  <si>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</si>
  <si>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</si>
  <si>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</si>
  <si>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</si>
  <si>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</si>
  <si>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</si>
  <si>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</si>
  <si>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</si>
  <si>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</si>
  <si>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</si>
  <si>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</si>
  <si>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</si>
  <si>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</si>
  <si>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</si>
  <si>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</si>
  <si>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</si>
  <si>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</si>
  <si>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</si>
  <si>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</si>
  <si>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</si>
  <si>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</si>
  <si>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</si>
  <si>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</si>
  <si>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</si>
  <si>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</si>
  <si>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</si>
  <si>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</si>
  <si>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</si>
  <si>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</si>
  <si>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</si>
  <si>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</si>
  <si>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</si>
  <si>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</si>
  <si>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</si>
  <si>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</si>
  <si>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</si>
  <si>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</si>
  <si>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</si>
  <si>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</si>
  <si>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</si>
  <si>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</si>
  <si>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</si>
  <si>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</si>
  <si>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</si>
  <si>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</si>
  <si>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</si>
  <si>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</si>
  <si>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</si>
  <si>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</si>
  <si>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</si>
  <si>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</si>
  <si>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</si>
  <si>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</si>
  <si>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</si>
  <si>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</si>
  <si>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</si>
  <si>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</si>
  <si>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</si>
  <si>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</si>
  <si>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</si>
  <si>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</si>
  <si>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</si>
  <si>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</si>
  <si>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03/05/23 - VENCIMENTO 10/05/23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</si>
</sst>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354382</v>
      </c>
      <c r="C7" s="46">
        <f aca="true" t="shared" si="0" ref="C7:J7">+C8+C11</f>
        <v>286774</v>
      </c>
      <c r="D7" s="46">
        <f t="shared" si="0"/>
        <v>347600</v>
      </c>
      <c r="E7" s="46">
        <f t="shared" si="0"/>
        <v>191383</v>
      </c>
      <c r="F7" s="46">
        <f t="shared" si="0"/>
        <v>243914</v>
      </c>
      <c r="G7" s="46">
        <f t="shared" si="0"/>
        <v>232263</v>
      </c>
      <c r="H7" s="46">
        <f t="shared" si="0"/>
        <v>263974</v>
      </c>
      <c r="I7" s="46">
        <f t="shared" si="0"/>
        <v>389007</v>
      </c>
      <c r="J7" s="46">
        <f t="shared" si="0"/>
        <v>125365</v>
      </c>
      <c r="K7" s="38">
        <f aca="true" t="shared" si="1" ref="K7:K13">SUM(B7:J7)</f>
        <v>2434662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17229</v>
      </c>
      <c r="C8" s="44">
        <f t="shared" si="2"/>
        <v>17070</v>
      </c>
      <c r="D8" s="44">
        <f t="shared" si="2"/>
        <v>15750</v>
      </c>
      <c r="E8" s="44">
        <f t="shared" si="2"/>
        <v>11082</v>
      </c>
      <c r="F8" s="44">
        <f t="shared" si="2"/>
        <v>12210</v>
      </c>
      <c r="G8" s="44">
        <f t="shared" si="2"/>
        <v>6274</v>
      </c>
      <c r="H8" s="44">
        <f t="shared" si="2"/>
        <v>5321</v>
      </c>
      <c r="I8" s="44">
        <f t="shared" si="2"/>
        <v>17537</v>
      </c>
      <c r="J8" s="44">
        <f t="shared" si="2"/>
        <v>3859</v>
      </c>
      <c r="K8" s="38">
        <f t="shared" si="1"/>
        <v>106332</v>
      </c>
      <c r="L8"/>
      <c r="M8"/>
      <c r="N8"/>
    </row>
    <row r="9" spans="1:14" ht="16.5" customHeight="1">
      <c r="A9" s="22" t="s">
        <v>32</v>
      </c>
      <c r="B9" s="44">
        <v>17162</v>
      </c>
      <c r="C9" s="44">
        <v>17065</v>
      </c>
      <c r="D9" s="44">
        <v>15750</v>
      </c>
      <c r="E9" s="44">
        <v>10924</v>
      </c>
      <c r="F9" s="44">
        <v>12203</v>
      </c>
      <c r="G9" s="44">
        <v>6273</v>
      </c>
      <c r="H9" s="44">
        <v>5321</v>
      </c>
      <c r="I9" s="44">
        <v>17477</v>
      </c>
      <c r="J9" s="44">
        <v>3859</v>
      </c>
      <c r="K9" s="38">
        <f t="shared" si="1"/>
        <v>106034</v>
      </c>
      <c r="L9"/>
      <c r="M9"/>
      <c r="N9"/>
    </row>
    <row r="10" spans="1:14" ht="16.5" customHeight="1">
      <c r="A10" s="22" t="s">
        <v>31</v>
      </c>
      <c r="B10" s="44">
        <v>67</v>
      </c>
      <c r="C10" s="44">
        <v>5</v>
      </c>
      <c r="D10" s="44">
        <v>0</v>
      </c>
      <c r="E10" s="44">
        <v>158</v>
      </c>
      <c r="F10" s="44">
        <v>7</v>
      </c>
      <c r="G10" s="44">
        <v>1</v>
      </c>
      <c r="H10" s="44">
        <v>0</v>
      </c>
      <c r="I10" s="44">
        <v>60</v>
      </c>
      <c r="J10" s="44">
        <v>0</v>
      </c>
      <c r="K10" s="38">
        <f t="shared" si="1"/>
        <v>298</v>
      </c>
      <c r="L10"/>
      <c r="M10"/>
      <c r="N10"/>
    </row>
    <row r="11" spans="1:14" ht="16.5" customHeight="1">
      <c r="A11" s="43" t="s">
        <v>67</v>
      </c>
      <c r="B11" s="42">
        <v>337153</v>
      </c>
      <c r="C11" s="42">
        <v>269704</v>
      </c>
      <c r="D11" s="42">
        <v>331850</v>
      </c>
      <c r="E11" s="42">
        <v>180301</v>
      </c>
      <c r="F11" s="42">
        <v>231704</v>
      </c>
      <c r="G11" s="42">
        <v>225989</v>
      </c>
      <c r="H11" s="42">
        <v>258653</v>
      </c>
      <c r="I11" s="42">
        <v>371470</v>
      </c>
      <c r="J11" s="42">
        <v>121506</v>
      </c>
      <c r="K11" s="38">
        <f t="shared" si="1"/>
        <v>2328330</v>
      </c>
      <c r="L11" s="59"/>
      <c r="M11" s="59"/>
      <c r="N11" s="59"/>
    </row>
    <row r="12" spans="1:14" ht="16.5" customHeight="1">
      <c r="A12" s="22" t="s">
        <v>79</v>
      </c>
      <c r="B12" s="42">
        <v>23292</v>
      </c>
      <c r="C12" s="42">
        <v>20312</v>
      </c>
      <c r="D12" s="42">
        <v>25586</v>
      </c>
      <c r="E12" s="42">
        <v>16748</v>
      </c>
      <c r="F12" s="42">
        <v>13913</v>
      </c>
      <c r="G12" s="42">
        <v>13082</v>
      </c>
      <c r="H12" s="42">
        <v>12834</v>
      </c>
      <c r="I12" s="42">
        <v>19324</v>
      </c>
      <c r="J12" s="42">
        <v>5137</v>
      </c>
      <c r="K12" s="38">
        <f t="shared" si="1"/>
        <v>150228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313861</v>
      </c>
      <c r="C13" s="42">
        <f>+C11-C12</f>
        <v>249392</v>
      </c>
      <c r="D13" s="42">
        <f>+D11-D12</f>
        <v>306264</v>
      </c>
      <c r="E13" s="42">
        <f aca="true" t="shared" si="3" ref="E13:J13">+E11-E12</f>
        <v>163553</v>
      </c>
      <c r="F13" s="42">
        <f t="shared" si="3"/>
        <v>217791</v>
      </c>
      <c r="G13" s="42">
        <f t="shared" si="3"/>
        <v>212907</v>
      </c>
      <c r="H13" s="42">
        <f t="shared" si="3"/>
        <v>245819</v>
      </c>
      <c r="I13" s="42">
        <f t="shared" si="3"/>
        <v>352146</v>
      </c>
      <c r="J13" s="42">
        <f t="shared" si="3"/>
        <v>116369</v>
      </c>
      <c r="K13" s="38">
        <f t="shared" si="1"/>
        <v>2178102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1.084930105246428</v>
      </c>
      <c r="C18" s="39">
        <v>1.148026047745784</v>
      </c>
      <c r="D18" s="39">
        <v>1.070564613711196</v>
      </c>
      <c r="E18" s="39">
        <v>1.367410341360575</v>
      </c>
      <c r="F18" s="39">
        <v>1.016643340383886</v>
      </c>
      <c r="G18" s="39">
        <v>1.136459820770273</v>
      </c>
      <c r="H18" s="39">
        <v>1.145523090554787</v>
      </c>
      <c r="I18" s="39">
        <v>1.077674858721328</v>
      </c>
      <c r="J18" s="39">
        <v>1.037634838941725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1766336.36</v>
      </c>
      <c r="C20" s="36">
        <f aca="true" t="shared" si="4" ref="C20:J20">SUM(C21:C28)</f>
        <v>1659390.73</v>
      </c>
      <c r="D20" s="36">
        <f t="shared" si="4"/>
        <v>2080505.6300000001</v>
      </c>
      <c r="E20" s="36">
        <f t="shared" si="4"/>
        <v>1278634.07</v>
      </c>
      <c r="F20" s="36">
        <f t="shared" si="4"/>
        <v>1275093.57</v>
      </c>
      <c r="G20" s="36">
        <f t="shared" si="4"/>
        <v>1370763.57</v>
      </c>
      <c r="H20" s="36">
        <f t="shared" si="4"/>
        <v>1255438.92</v>
      </c>
      <c r="I20" s="36">
        <f t="shared" si="4"/>
        <v>1770037.6700000004</v>
      </c>
      <c r="J20" s="36">
        <f t="shared" si="4"/>
        <v>616118.4300000002</v>
      </c>
      <c r="K20" s="36">
        <f aca="true" t="shared" si="5" ref="K20:K28">SUM(B20:J20)</f>
        <v>13072318.95</v>
      </c>
      <c r="L20"/>
      <c r="M20"/>
      <c r="N20"/>
    </row>
    <row r="21" spans="1:14" ht="16.5" customHeight="1">
      <c r="A21" s="35" t="s">
        <v>28</v>
      </c>
      <c r="B21" s="58">
        <f>ROUND((B15+B16)*B7,2)</f>
        <v>1570231.2</v>
      </c>
      <c r="C21" s="58">
        <f>ROUND((C15+C16)*C7,2)</f>
        <v>1395929.8</v>
      </c>
      <c r="D21" s="58">
        <f aca="true" t="shared" si="6" ref="D21:J21">ROUND((D15+D16)*D7,2)</f>
        <v>1875719.12</v>
      </c>
      <c r="E21" s="58">
        <f t="shared" si="6"/>
        <v>897892.48</v>
      </c>
      <c r="F21" s="58">
        <f t="shared" si="6"/>
        <v>1211008.62</v>
      </c>
      <c r="G21" s="58">
        <f t="shared" si="6"/>
        <v>1164845.4</v>
      </c>
      <c r="H21" s="58">
        <f t="shared" si="6"/>
        <v>1054100.98</v>
      </c>
      <c r="I21" s="58">
        <f t="shared" si="6"/>
        <v>1569137.54</v>
      </c>
      <c r="J21" s="58">
        <f t="shared" si="6"/>
        <v>572190.93</v>
      </c>
      <c r="K21" s="30">
        <f t="shared" si="5"/>
        <v>11311056.07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133359.9</v>
      </c>
      <c r="C22" s="30">
        <f t="shared" si="7"/>
        <v>206633.97</v>
      </c>
      <c r="D22" s="30">
        <f t="shared" si="7"/>
        <v>132359.4</v>
      </c>
      <c r="E22" s="30">
        <f t="shared" si="7"/>
        <v>329894.98</v>
      </c>
      <c r="F22" s="30">
        <f t="shared" si="7"/>
        <v>20155.23</v>
      </c>
      <c r="G22" s="30">
        <f t="shared" si="7"/>
        <v>158954.59</v>
      </c>
      <c r="H22" s="30">
        <f t="shared" si="7"/>
        <v>153396.03</v>
      </c>
      <c r="I22" s="30">
        <f t="shared" si="7"/>
        <v>121882.54</v>
      </c>
      <c r="J22" s="30">
        <f t="shared" si="7"/>
        <v>21534.31</v>
      </c>
      <c r="K22" s="30">
        <f t="shared" si="5"/>
        <v>1278170.95</v>
      </c>
      <c r="L22"/>
      <c r="M22"/>
      <c r="N22"/>
    </row>
    <row r="23" spans="1:14" ht="16.5" customHeight="1">
      <c r="A23" s="18" t="s">
        <v>26</v>
      </c>
      <c r="B23" s="30">
        <v>58484.36</v>
      </c>
      <c r="C23" s="30">
        <v>51036.72</v>
      </c>
      <c r="D23" s="30">
        <v>64365.75</v>
      </c>
      <c r="E23" s="30">
        <v>45674</v>
      </c>
      <c r="F23" s="30">
        <v>40436.47</v>
      </c>
      <c r="G23" s="30">
        <v>43316.8</v>
      </c>
      <c r="H23" s="30">
        <v>42647.45</v>
      </c>
      <c r="I23" s="30">
        <v>72978.79</v>
      </c>
      <c r="J23" s="30">
        <v>19773.15</v>
      </c>
      <c r="K23" s="30">
        <f t="shared" si="5"/>
        <v>438713.49000000005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1331.26</v>
      </c>
      <c r="C26" s="30">
        <v>1250.5</v>
      </c>
      <c r="D26" s="30">
        <v>1568.34</v>
      </c>
      <c r="E26" s="30">
        <v>963.93</v>
      </c>
      <c r="F26" s="30">
        <v>961.32</v>
      </c>
      <c r="G26" s="30">
        <v>1031.66</v>
      </c>
      <c r="H26" s="30">
        <v>945.69</v>
      </c>
      <c r="I26" s="30">
        <v>1333.87</v>
      </c>
      <c r="J26" s="30">
        <v>463.73</v>
      </c>
      <c r="K26" s="30">
        <f t="shared" si="5"/>
        <v>9850.3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860.12</v>
      </c>
      <c r="C28" s="30">
        <v>790.68</v>
      </c>
      <c r="D28" s="30">
        <v>961.6</v>
      </c>
      <c r="E28" s="30">
        <v>550.27</v>
      </c>
      <c r="F28" s="30">
        <v>576.18</v>
      </c>
      <c r="G28" s="30">
        <v>655.11</v>
      </c>
      <c r="H28" s="30">
        <v>661.76</v>
      </c>
      <c r="I28" s="30">
        <v>951.61</v>
      </c>
      <c r="J28" s="30">
        <v>313.72</v>
      </c>
      <c r="K28" s="30">
        <f t="shared" si="5"/>
        <v>6321.05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-115859.23000000001</v>
      </c>
      <c r="C31" s="30">
        <f t="shared" si="8"/>
        <v>-83888.45</v>
      </c>
      <c r="D31" s="30">
        <f t="shared" si="8"/>
        <v>-115339.59999999995</v>
      </c>
      <c r="E31" s="30">
        <f t="shared" si="8"/>
        <v>-113967.65</v>
      </c>
      <c r="F31" s="30">
        <f t="shared" si="8"/>
        <v>-53693.2</v>
      </c>
      <c r="G31" s="30">
        <f t="shared" si="8"/>
        <v>-121057.3</v>
      </c>
      <c r="H31" s="30">
        <f t="shared" si="8"/>
        <v>-42364.83</v>
      </c>
      <c r="I31" s="30">
        <f t="shared" si="8"/>
        <v>-106475.22</v>
      </c>
      <c r="J31" s="30">
        <f t="shared" si="8"/>
        <v>-32583.64</v>
      </c>
      <c r="K31" s="30">
        <f aca="true" t="shared" si="9" ref="K31:K39">SUM(B31:J31)</f>
        <v>-785229.1199999999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-115859.23000000001</v>
      </c>
      <c r="C32" s="30">
        <f t="shared" si="10"/>
        <v>-83888.45</v>
      </c>
      <c r="D32" s="30">
        <f t="shared" si="10"/>
        <v>-92957.15</v>
      </c>
      <c r="E32" s="30">
        <f t="shared" si="10"/>
        <v>-113967.65</v>
      </c>
      <c r="F32" s="30">
        <f t="shared" si="10"/>
        <v>-53693.2</v>
      </c>
      <c r="G32" s="30">
        <f t="shared" si="10"/>
        <v>-121057.3</v>
      </c>
      <c r="H32" s="30">
        <f t="shared" si="10"/>
        <v>-42364.83</v>
      </c>
      <c r="I32" s="30">
        <f t="shared" si="10"/>
        <v>-106475.22</v>
      </c>
      <c r="J32" s="30">
        <f t="shared" si="10"/>
        <v>-26104.04</v>
      </c>
      <c r="K32" s="30">
        <f t="shared" si="9"/>
        <v>-756367.07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-75512.8</v>
      </c>
      <c r="C33" s="30">
        <f t="shared" si="11"/>
        <v>-75086</v>
      </c>
      <c r="D33" s="30">
        <f t="shared" si="11"/>
        <v>-69300</v>
      </c>
      <c r="E33" s="30">
        <f t="shared" si="11"/>
        <v>-48065.6</v>
      </c>
      <c r="F33" s="30">
        <f t="shared" si="11"/>
        <v>-53693.2</v>
      </c>
      <c r="G33" s="30">
        <f t="shared" si="11"/>
        <v>-27601.2</v>
      </c>
      <c r="H33" s="30">
        <f t="shared" si="11"/>
        <v>-23412.4</v>
      </c>
      <c r="I33" s="30">
        <f t="shared" si="11"/>
        <v>-76898.8</v>
      </c>
      <c r="J33" s="30">
        <f t="shared" si="11"/>
        <v>-16979.6</v>
      </c>
      <c r="K33" s="30">
        <f t="shared" si="9"/>
        <v>-466549.6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-40346.43</v>
      </c>
      <c r="C36" s="30">
        <v>-8802.45</v>
      </c>
      <c r="D36" s="30">
        <v>-23657.15</v>
      </c>
      <c r="E36" s="30">
        <v>-65902.05</v>
      </c>
      <c r="F36" s="26">
        <v>0</v>
      </c>
      <c r="G36" s="30">
        <v>-93456.1</v>
      </c>
      <c r="H36" s="30">
        <v>-18952.43</v>
      </c>
      <c r="I36" s="30">
        <v>-29576.42</v>
      </c>
      <c r="J36" s="30">
        <v>-9124.44</v>
      </c>
      <c r="K36" s="30">
        <f t="shared" si="9"/>
        <v>-289817.47000000003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-22382.449999999953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-6479.6</v>
      </c>
      <c r="K37" s="30">
        <f t="shared" si="9"/>
        <v>-28862.049999999952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1650477.1300000001</v>
      </c>
      <c r="C54" s="27">
        <f t="shared" si="15"/>
        <v>1575502.28</v>
      </c>
      <c r="D54" s="27">
        <f t="shared" si="15"/>
        <v>1965166.0300000003</v>
      </c>
      <c r="E54" s="27">
        <f t="shared" si="15"/>
        <v>1164666.4200000002</v>
      </c>
      <c r="F54" s="27">
        <f t="shared" si="15"/>
        <v>1221400.37</v>
      </c>
      <c r="G54" s="27">
        <f t="shared" si="15"/>
        <v>1249706.27</v>
      </c>
      <c r="H54" s="27">
        <f t="shared" si="15"/>
        <v>1213074.0899999999</v>
      </c>
      <c r="I54" s="27">
        <f t="shared" si="15"/>
        <v>1663562.4500000004</v>
      </c>
      <c r="J54" s="27">
        <f t="shared" si="15"/>
        <v>583534.7900000002</v>
      </c>
      <c r="K54" s="20">
        <f>SUM(B54:J54)</f>
        <v>12287089.830000002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1650477.1300000001</v>
      </c>
      <c r="C60" s="10">
        <f t="shared" si="17"/>
        <v>1575502.2827816491</v>
      </c>
      <c r="D60" s="10">
        <f t="shared" si="17"/>
        <v>1965166.026550135</v>
      </c>
      <c r="E60" s="10">
        <f t="shared" si="17"/>
        <v>1164666.420973258</v>
      </c>
      <c r="F60" s="10">
        <f t="shared" si="17"/>
        <v>1221400.3576858272</v>
      </c>
      <c r="G60" s="10">
        <f t="shared" si="17"/>
        <v>1249706.2630188488</v>
      </c>
      <c r="H60" s="10">
        <f t="shared" si="17"/>
        <v>1213074.0897280574</v>
      </c>
      <c r="I60" s="10">
        <f>SUM(I61:I73)</f>
        <v>1663562.44</v>
      </c>
      <c r="J60" s="10">
        <f t="shared" si="17"/>
        <v>583534.7951484707</v>
      </c>
      <c r="K60" s="5">
        <f>SUM(K61:K73)</f>
        <v>12287089.805886246</v>
      </c>
      <c r="L60" s="9"/>
    </row>
    <row r="61" spans="1:12" ht="16.5" customHeight="1">
      <c r="A61" s="7" t="s">
        <v>56</v>
      </c>
      <c r="B61" s="8">
        <v>1443672.35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1443672.35</v>
      </c>
      <c r="L61"/>
    </row>
    <row r="62" spans="1:12" ht="16.5" customHeight="1">
      <c r="A62" s="7" t="s">
        <v>57</v>
      </c>
      <c r="B62" s="8">
        <v>206804.78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206804.78</v>
      </c>
      <c r="L62"/>
    </row>
    <row r="63" spans="1:12" ht="16.5" customHeight="1">
      <c r="A63" s="7" t="s">
        <v>4</v>
      </c>
      <c r="B63" s="6">
        <v>0</v>
      </c>
      <c r="C63" s="8">
        <v>1575502.2827816491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1575502.2827816491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1965166.026550135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1965166.026550135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1164666.420973258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1164666.420973258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1221400.3576858272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1221400.3576858272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1249706.2630188488</v>
      </c>
      <c r="H67" s="6">
        <v>0</v>
      </c>
      <c r="I67" s="6">
        <v>0</v>
      </c>
      <c r="J67" s="6">
        <v>0</v>
      </c>
      <c r="K67" s="5">
        <f t="shared" si="18"/>
        <v>1249706.2630188488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1213074.0897280574</v>
      </c>
      <c r="I68" s="6">
        <v>0</v>
      </c>
      <c r="J68" s="6">
        <v>0</v>
      </c>
      <c r="K68" s="5">
        <f t="shared" si="18"/>
        <v>1213074.0897280574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612024.62</v>
      </c>
      <c r="J70" s="6">
        <v>0</v>
      </c>
      <c r="K70" s="5">
        <f t="shared" si="18"/>
        <v>612024.62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1051537.82</v>
      </c>
      <c r="J71" s="6">
        <v>0</v>
      </c>
      <c r="K71" s="5">
        <f t="shared" si="18"/>
        <v>1051537.82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583534.7951484707</v>
      </c>
      <c r="K72" s="5">
        <f t="shared" si="18"/>
        <v>583534.7951484707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2023-05-09T17:59:49Z</dcterms:modified>
  <cp:category/>
  <cp:version/>
  <cp:contentType/>
  <cp:contentStatus/>
</cp:coreProperties>
</file>