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<sst xmlns="http://schemas.openxmlformats.org/spreadsheetml/2006/main" count="88" uniqueCount="87">
  <si>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</si>
  <si>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</si>
  <si>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</si>
  <si>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</si>
  <si>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</si>
  <si>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</si>
  <si>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</si>
  <si>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</si>
  <si>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</si>
  <si>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</si>
  <si>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</si>
  <si>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</si>
  <si>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</si>
  <si>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</si>
  <si>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</si>
  <si>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</si>
  <si>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</si>
  <si>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</si>
  <si>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</si>
  <si>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</si>
  <si>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</si>
  <si>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</si>
  <si>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</si>
  <si>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</si>
  <si>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</si>
  <si>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</si>
  <si>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</si>
  <si>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</si>
  <si>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</si>
  <si>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</si>
  <si>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</si>
  <si>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</si>
  <si>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</si>
  <si>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</si>
  <si>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</si>
  <si>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</si>
  <si>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</si>
  <si>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</si>
  <si>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</si>
  <si>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</si>
  <si>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</si>
  <si>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</si>
  <si>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</si>
  <si>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</si>
  <si>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</si>
  <si>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</si>
  <si>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</si>
  <si>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</si>
  <si>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</si>
  <si>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</si>
  <si>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</si>
  <si>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</si>
  <si>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</si>
  <si>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</si>
  <si>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</si>
  <si>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</si>
  <si>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</si>
  <si>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</si>
  <si>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</si>
  <si>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</si>
  <si>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</si>
  <si>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</si>
  <si>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</si>
  <si>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</si>
  <si>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</si>
  <si>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</si>
  <si>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</si>
  <si>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</si>
  <si>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</si>
  <si>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</si>
  <si>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</si>
  <si>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</si>
  <si>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</si>
  <si>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</si>
  <si>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</si>
  <si>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</si>
  <si>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</si>
  <si>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</si>
  <si>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</si>
  <si>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</si>
  <si>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</si>
  <si>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</si>
  <si>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</si>
  <si>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</si>
  <si>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05/05/23 - VENCIMENTO 12/05/23</t>
  </si>
  <si>
    <t>¹ Revisões de 01 a25/04: tarifa de combustível e fator de transição.</t>
  </si>
  <si>
    <t xml:space="preserve">  Energia para tração de março e abril (AR0).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</si>
</sst>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90803</v>
      </c>
      <c r="C7" s="10">
        <f aca="true" t="shared" si="0" ref="C7:K7">C8+C11</f>
        <v>112062</v>
      </c>
      <c r="D7" s="10">
        <f t="shared" si="0"/>
        <v>328394</v>
      </c>
      <c r="E7" s="10">
        <f t="shared" si="0"/>
        <v>267173</v>
      </c>
      <c r="F7" s="10">
        <f t="shared" si="0"/>
        <v>275669</v>
      </c>
      <c r="G7" s="10">
        <f t="shared" si="0"/>
        <v>153109</v>
      </c>
      <c r="H7" s="10">
        <f t="shared" si="0"/>
        <v>88044</v>
      </c>
      <c r="I7" s="10">
        <f t="shared" si="0"/>
        <v>121897</v>
      </c>
      <c r="J7" s="10">
        <f t="shared" si="0"/>
        <v>126125</v>
      </c>
      <c r="K7" s="10">
        <f t="shared" si="0"/>
        <v>224978</v>
      </c>
      <c r="L7" s="10">
        <f aca="true" t="shared" si="1" ref="L7:L13">SUM(B7:K7)</f>
        <v>1788254</v>
      </c>
      <c r="M7" s="11"/>
    </row>
    <row r="8" spans="1:13" ht="17.25" customHeight="1">
      <c r="A8" s="12" t="s">
        <v>82</v>
      </c>
      <c r="B8" s="13">
        <f>B9+B10</f>
        <v>5291</v>
      </c>
      <c r="C8" s="13">
        <f aca="true" t="shared" si="2" ref="C8:K8">C9+C10</f>
        <v>5948</v>
      </c>
      <c r="D8" s="13">
        <f t="shared" si="2"/>
        <v>17995</v>
      </c>
      <c r="E8" s="13">
        <f t="shared" si="2"/>
        <v>12463</v>
      </c>
      <c r="F8" s="13">
        <f t="shared" si="2"/>
        <v>12063</v>
      </c>
      <c r="G8" s="13">
        <f t="shared" si="2"/>
        <v>8970</v>
      </c>
      <c r="H8" s="13">
        <f t="shared" si="2"/>
        <v>4506</v>
      </c>
      <c r="I8" s="13">
        <f t="shared" si="2"/>
        <v>4859</v>
      </c>
      <c r="J8" s="13">
        <f t="shared" si="2"/>
        <v>6650</v>
      </c>
      <c r="K8" s="13">
        <f t="shared" si="2"/>
        <v>11424</v>
      </c>
      <c r="L8" s="13">
        <f t="shared" si="1"/>
        <v>90169</v>
      </c>
      <c r="M8"/>
    </row>
    <row r="9" spans="1:13" ht="17.25" customHeight="1">
      <c r="A9" s="14" t="s">
        <v>18</v>
      </c>
      <c r="B9" s="15">
        <v>5288</v>
      </c>
      <c r="C9" s="15">
        <v>5948</v>
      </c>
      <c r="D9" s="15">
        <v>17995</v>
      </c>
      <c r="E9" s="15">
        <v>12461</v>
      </c>
      <c r="F9" s="15">
        <v>12063</v>
      </c>
      <c r="G9" s="15">
        <v>8970</v>
      </c>
      <c r="H9" s="15">
        <v>4449</v>
      </c>
      <c r="I9" s="15">
        <v>4859</v>
      </c>
      <c r="J9" s="15">
        <v>6650</v>
      </c>
      <c r="K9" s="15">
        <v>11424</v>
      </c>
      <c r="L9" s="13">
        <f t="shared" si="1"/>
        <v>90107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57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71</v>
      </c>
      <c r="B11" s="15">
        <v>85512</v>
      </c>
      <c r="C11" s="15">
        <v>106114</v>
      </c>
      <c r="D11" s="15">
        <v>310399</v>
      </c>
      <c r="E11" s="15">
        <v>254710</v>
      </c>
      <c r="F11" s="15">
        <v>263606</v>
      </c>
      <c r="G11" s="15">
        <v>144139</v>
      </c>
      <c r="H11" s="15">
        <v>83538</v>
      </c>
      <c r="I11" s="15">
        <v>117038</v>
      </c>
      <c r="J11" s="15">
        <v>119475</v>
      </c>
      <c r="K11" s="15">
        <v>213554</v>
      </c>
      <c r="L11" s="13">
        <f t="shared" si="1"/>
        <v>1698085</v>
      </c>
      <c r="M11" s="59"/>
    </row>
    <row r="12" spans="1:13" ht="17.25" customHeight="1">
      <c r="A12" s="14" t="s">
        <v>83</v>
      </c>
      <c r="B12" s="15">
        <v>9570</v>
      </c>
      <c r="C12" s="15">
        <v>8232</v>
      </c>
      <c r="D12" s="15">
        <v>26692</v>
      </c>
      <c r="E12" s="15">
        <v>25623</v>
      </c>
      <c r="F12" s="15">
        <v>22811</v>
      </c>
      <c r="G12" s="15">
        <v>13031</v>
      </c>
      <c r="H12" s="15">
        <v>7648</v>
      </c>
      <c r="I12" s="15">
        <v>6600</v>
      </c>
      <c r="J12" s="15">
        <v>8137</v>
      </c>
      <c r="K12" s="15">
        <v>13841</v>
      </c>
      <c r="L12" s="13">
        <f t="shared" si="1"/>
        <v>142185</v>
      </c>
      <c r="M12" s="59"/>
    </row>
    <row r="13" spans="1:13" ht="17.25" customHeight="1">
      <c r="A13" s="14" t="s">
        <v>72</v>
      </c>
      <c r="B13" s="15">
        <f>+B11-B12</f>
        <v>75942</v>
      </c>
      <c r="C13" s="15">
        <f aca="true" t="shared" si="3" ref="C13:K13">+C11-C12</f>
        <v>97882</v>
      </c>
      <c r="D13" s="15">
        <f t="shared" si="3"/>
        <v>283707</v>
      </c>
      <c r="E13" s="15">
        <f t="shared" si="3"/>
        <v>229087</v>
      </c>
      <c r="F13" s="15">
        <f t="shared" si="3"/>
        <v>240795</v>
      </c>
      <c r="G13" s="15">
        <f t="shared" si="3"/>
        <v>131108</v>
      </c>
      <c r="H13" s="15">
        <f t="shared" si="3"/>
        <v>75890</v>
      </c>
      <c r="I13" s="15">
        <f t="shared" si="3"/>
        <v>110438</v>
      </c>
      <c r="J13" s="15">
        <f t="shared" si="3"/>
        <v>111338</v>
      </c>
      <c r="K13" s="15">
        <f t="shared" si="3"/>
        <v>199713</v>
      </c>
      <c r="L13" s="13">
        <f t="shared" si="1"/>
        <v>1555900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1.240953090248926</v>
      </c>
      <c r="C18" s="22">
        <v>1.158060926837828</v>
      </c>
      <c r="D18" s="22">
        <v>1.037859728611447</v>
      </c>
      <c r="E18" s="22">
        <v>1.055345576562855</v>
      </c>
      <c r="F18" s="22">
        <v>1.18754668528808</v>
      </c>
      <c r="G18" s="22">
        <v>1.173879349126908</v>
      </c>
      <c r="H18" s="22">
        <v>1.067144515822279</v>
      </c>
      <c r="I18" s="22">
        <v>1.158977301985339</v>
      </c>
      <c r="J18" s="22">
        <v>1.261496798078828</v>
      </c>
      <c r="K18" s="22">
        <v>1.09657942994425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815433.2600000002</v>
      </c>
      <c r="C20" s="25">
        <f aca="true" t="shared" si="4" ref="C20:K20">SUM(C21:C28)</f>
        <v>542157.0400000002</v>
      </c>
      <c r="D20" s="25">
        <f t="shared" si="4"/>
        <v>1702592.9100000001</v>
      </c>
      <c r="E20" s="25">
        <f t="shared" si="4"/>
        <v>1417939.76</v>
      </c>
      <c r="F20" s="25">
        <f t="shared" si="4"/>
        <v>1474592.6299999997</v>
      </c>
      <c r="G20" s="25">
        <f t="shared" si="4"/>
        <v>887799.42</v>
      </c>
      <c r="H20" s="25">
        <f t="shared" si="4"/>
        <v>513713.2800000001</v>
      </c>
      <c r="I20" s="25">
        <f t="shared" si="4"/>
        <v>629857.39</v>
      </c>
      <c r="J20" s="25">
        <f t="shared" si="4"/>
        <v>768756.1</v>
      </c>
      <c r="K20" s="25">
        <f t="shared" si="4"/>
        <v>973574.8799999999</v>
      </c>
      <c r="L20" s="25">
        <f>SUM(B20:K20)</f>
        <v>9726416.670000002</v>
      </c>
      <c r="M20"/>
    </row>
    <row r="21" spans="1:13" ht="17.25" customHeight="1">
      <c r="A21" s="26" t="s">
        <v>22</v>
      </c>
      <c r="B21" s="55">
        <f>ROUND((B15+B16)*B7,2)</f>
        <v>652446.8</v>
      </c>
      <c r="C21" s="55">
        <f aca="true" t="shared" si="5" ref="C21:K21">ROUND((C15+C16)*C7,2)</f>
        <v>453694.21</v>
      </c>
      <c r="D21" s="55">
        <f t="shared" si="5"/>
        <v>1582366.49</v>
      </c>
      <c r="E21" s="55">
        <f t="shared" si="5"/>
        <v>1304044.7</v>
      </c>
      <c r="F21" s="55">
        <f t="shared" si="5"/>
        <v>1188850.13</v>
      </c>
      <c r="G21" s="55">
        <f t="shared" si="5"/>
        <v>726042.88</v>
      </c>
      <c r="H21" s="55">
        <f t="shared" si="5"/>
        <v>459889.03</v>
      </c>
      <c r="I21" s="55">
        <f t="shared" si="5"/>
        <v>527899.34</v>
      </c>
      <c r="J21" s="55">
        <f t="shared" si="5"/>
        <v>588259.61</v>
      </c>
      <c r="K21" s="55">
        <f t="shared" si="5"/>
        <v>856873.71</v>
      </c>
      <c r="L21" s="33">
        <f aca="true" t="shared" si="6" ref="L21:L28">SUM(B21:K21)</f>
        <v>8340366.9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157209.07</v>
      </c>
      <c r="C22" s="33">
        <f t="shared" si="7"/>
        <v>71711.33</v>
      </c>
      <c r="D22" s="33">
        <f t="shared" si="7"/>
        <v>59907.97</v>
      </c>
      <c r="E22" s="33">
        <f t="shared" si="7"/>
        <v>72173.11</v>
      </c>
      <c r="F22" s="33">
        <f t="shared" si="7"/>
        <v>222964.9</v>
      </c>
      <c r="G22" s="33">
        <f t="shared" si="7"/>
        <v>126243.86</v>
      </c>
      <c r="H22" s="33">
        <f t="shared" si="7"/>
        <v>30879.03</v>
      </c>
      <c r="I22" s="33">
        <f t="shared" si="7"/>
        <v>83924.01</v>
      </c>
      <c r="J22" s="33">
        <f t="shared" si="7"/>
        <v>153828</v>
      </c>
      <c r="K22" s="33">
        <f t="shared" si="7"/>
        <v>82756.37</v>
      </c>
      <c r="L22" s="33">
        <f t="shared" si="6"/>
        <v>1061597.65</v>
      </c>
      <c r="M22"/>
    </row>
    <row r="23" spans="1:13" ht="17.25" customHeight="1">
      <c r="A23" s="27" t="s">
        <v>24</v>
      </c>
      <c r="B23" s="33">
        <v>2973.23</v>
      </c>
      <c r="C23" s="33">
        <v>14269.76</v>
      </c>
      <c r="D23" s="33">
        <v>54437.05</v>
      </c>
      <c r="E23" s="33">
        <v>36322.65</v>
      </c>
      <c r="F23" s="33">
        <v>58987.45</v>
      </c>
      <c r="G23" s="33">
        <v>34322.78</v>
      </c>
      <c r="H23" s="33">
        <v>20509.45</v>
      </c>
      <c r="I23" s="33">
        <v>15427.44</v>
      </c>
      <c r="J23" s="33">
        <v>22149.67</v>
      </c>
      <c r="K23" s="33">
        <v>29102.03</v>
      </c>
      <c r="L23" s="33">
        <f t="shared" si="6"/>
        <v>288501.51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620.04</v>
      </c>
      <c r="C26" s="33">
        <v>411.62</v>
      </c>
      <c r="D26" s="33">
        <v>1292.18</v>
      </c>
      <c r="E26" s="33">
        <v>1075.95</v>
      </c>
      <c r="F26" s="33">
        <v>1120.24</v>
      </c>
      <c r="G26" s="33">
        <v>674.75</v>
      </c>
      <c r="H26" s="33">
        <v>390.78</v>
      </c>
      <c r="I26" s="33">
        <v>479.36</v>
      </c>
      <c r="J26" s="33">
        <v>583.57</v>
      </c>
      <c r="K26" s="33">
        <v>739.88</v>
      </c>
      <c r="L26" s="33">
        <f t="shared" si="6"/>
        <v>7388.369999999999</v>
      </c>
      <c r="M26" s="59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271.27</v>
      </c>
      <c r="J27" s="33">
        <v>326.73</v>
      </c>
      <c r="K27" s="33">
        <v>440.83</v>
      </c>
      <c r="L27" s="33">
        <f t="shared" si="6"/>
        <v>4166.89</v>
      </c>
      <c r="M27" s="59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-548274.7</v>
      </c>
      <c r="C31" s="33">
        <f t="shared" si="8"/>
        <v>-105653.2</v>
      </c>
      <c r="D31" s="33">
        <f t="shared" si="8"/>
        <v>-315278.51</v>
      </c>
      <c r="E31" s="33">
        <f t="shared" si="8"/>
        <v>-259475.1999999999</v>
      </c>
      <c r="F31" s="33">
        <f t="shared" si="8"/>
        <v>-260324.77999999997</v>
      </c>
      <c r="G31" s="33">
        <f t="shared" si="8"/>
        <v>-157337.68</v>
      </c>
      <c r="H31" s="33">
        <f t="shared" si="8"/>
        <v>-94508.03</v>
      </c>
      <c r="I31" s="33">
        <f t="shared" si="8"/>
        <v>-119381.06999999999</v>
      </c>
      <c r="J31" s="33">
        <f t="shared" si="8"/>
        <v>-127899.93</v>
      </c>
      <c r="K31" s="33">
        <f t="shared" si="8"/>
        <v>-189621.19999999998</v>
      </c>
      <c r="L31" s="33">
        <f aca="true" t="shared" si="9" ref="L31:L38">SUM(B31:K31)</f>
        <v>-2177754.3</v>
      </c>
      <c r="M31"/>
    </row>
    <row r="32" spans="1:13" ht="18.75" customHeight="1">
      <c r="A32" s="27" t="s">
        <v>28</v>
      </c>
      <c r="B32" s="33">
        <f>B33+B34+B35+B36</f>
        <v>-23267.2</v>
      </c>
      <c r="C32" s="33">
        <f aca="true" t="shared" si="10" ref="C32:K32">C33+C34+C35+C36</f>
        <v>-26171.2</v>
      </c>
      <c r="D32" s="33">
        <f t="shared" si="10"/>
        <v>-79178</v>
      </c>
      <c r="E32" s="33">
        <f t="shared" si="10"/>
        <v>-54828.4</v>
      </c>
      <c r="F32" s="33">
        <f t="shared" si="10"/>
        <v>-53077.2</v>
      </c>
      <c r="G32" s="33">
        <f t="shared" si="10"/>
        <v>-39468</v>
      </c>
      <c r="H32" s="33">
        <f t="shared" si="10"/>
        <v>-19575.6</v>
      </c>
      <c r="I32" s="33">
        <f t="shared" si="10"/>
        <v>-30324.87</v>
      </c>
      <c r="J32" s="33">
        <f t="shared" si="10"/>
        <v>-29260</v>
      </c>
      <c r="K32" s="33">
        <f t="shared" si="10"/>
        <v>-50265.6</v>
      </c>
      <c r="L32" s="33">
        <f t="shared" si="9"/>
        <v>-405416.06999999995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-23267.2</v>
      </c>
      <c r="C33" s="33">
        <f t="shared" si="11"/>
        <v>-26171.2</v>
      </c>
      <c r="D33" s="33">
        <f t="shared" si="11"/>
        <v>-79178</v>
      </c>
      <c r="E33" s="33">
        <f t="shared" si="11"/>
        <v>-54828.4</v>
      </c>
      <c r="F33" s="33">
        <f t="shared" si="11"/>
        <v>-53077.2</v>
      </c>
      <c r="G33" s="33">
        <f t="shared" si="11"/>
        <v>-39468</v>
      </c>
      <c r="H33" s="33">
        <f t="shared" si="11"/>
        <v>-19575.6</v>
      </c>
      <c r="I33" s="33">
        <f t="shared" si="11"/>
        <v>-21379.6</v>
      </c>
      <c r="J33" s="33">
        <f t="shared" si="11"/>
        <v>-29260</v>
      </c>
      <c r="K33" s="33">
        <f t="shared" si="11"/>
        <v>-50265.6</v>
      </c>
      <c r="L33" s="33">
        <f t="shared" si="9"/>
        <v>-396470.79999999993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-8945.27</v>
      </c>
      <c r="J36" s="17">
        <v>0</v>
      </c>
      <c r="K36" s="17">
        <v>0</v>
      </c>
      <c r="L36" s="33">
        <f t="shared" si="9"/>
        <v>-8945.27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-4966.41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-9014.4</v>
      </c>
      <c r="I37" s="38">
        <f t="shared" si="12"/>
        <v>0</v>
      </c>
      <c r="J37" s="38">
        <f t="shared" si="12"/>
        <v>0</v>
      </c>
      <c r="K37" s="38">
        <f t="shared" si="12"/>
        <v>-3412.58</v>
      </c>
      <c r="L37" s="33">
        <f t="shared" si="9"/>
        <v>-125161.08999999991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-4966.41</v>
      </c>
      <c r="D41" s="17">
        <v>0</v>
      </c>
      <c r="E41" s="17">
        <v>0</v>
      </c>
      <c r="F41" s="17">
        <v>0</v>
      </c>
      <c r="G41" s="17">
        <v>0</v>
      </c>
      <c r="H41" s="17">
        <v>-2702.47</v>
      </c>
      <c r="I41" s="17">
        <v>0</v>
      </c>
      <c r="J41" s="17">
        <v>0</v>
      </c>
      <c r="K41" s="17">
        <v>-3412.58</v>
      </c>
      <c r="L41" s="30">
        <f aca="true" t="shared" si="13" ref="L41:L48">SUM(B41:K41)</f>
        <v>-11081.46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-422758.45</v>
      </c>
      <c r="C50" s="17">
        <v>-74515.59</v>
      </c>
      <c r="D50" s="17">
        <v>-236100.51</v>
      </c>
      <c r="E50" s="17">
        <v>-199128.15</v>
      </c>
      <c r="F50" s="17">
        <v>-207247.58</v>
      </c>
      <c r="G50" s="17">
        <v>-117869.68</v>
      </c>
      <c r="H50" s="17">
        <v>-65918.03</v>
      </c>
      <c r="I50" s="17">
        <v>-89056.2</v>
      </c>
      <c r="J50" s="17">
        <v>-98639.93</v>
      </c>
      <c r="K50" s="17">
        <v>-135943.02</v>
      </c>
      <c r="L50" s="33">
        <f aca="true" t="shared" si="14" ref="L50:L55">SUM(B50:K50)</f>
        <v>-1647177.14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6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267158.5600000003</v>
      </c>
      <c r="C55" s="41">
        <f t="shared" si="16"/>
        <v>436503.84000000014</v>
      </c>
      <c r="D55" s="41">
        <f t="shared" si="16"/>
        <v>1387314.4000000001</v>
      </c>
      <c r="E55" s="41">
        <f t="shared" si="16"/>
        <v>1158464.56</v>
      </c>
      <c r="F55" s="41">
        <f t="shared" si="16"/>
        <v>1214267.8499999996</v>
      </c>
      <c r="G55" s="41">
        <f t="shared" si="16"/>
        <v>730461.74</v>
      </c>
      <c r="H55" s="41">
        <f t="shared" si="16"/>
        <v>419205.2500000001</v>
      </c>
      <c r="I55" s="41">
        <f t="shared" si="16"/>
        <v>510476.32</v>
      </c>
      <c r="J55" s="41">
        <f t="shared" si="16"/>
        <v>640856.1699999999</v>
      </c>
      <c r="K55" s="41">
        <f t="shared" si="16"/>
        <v>783953.6799999999</v>
      </c>
      <c r="L55" s="42">
        <f t="shared" si="14"/>
        <v>7548662.37</v>
      </c>
      <c r="M55" s="54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267158.56</v>
      </c>
      <c r="C61" s="41">
        <f aca="true" t="shared" si="18" ref="C61:J61">SUM(C62:C73)</f>
        <v>436503.84</v>
      </c>
      <c r="D61" s="41">
        <f t="shared" si="18"/>
        <v>1387314.391425972</v>
      </c>
      <c r="E61" s="41">
        <f t="shared" si="18"/>
        <v>1158464.5434467923</v>
      </c>
      <c r="F61" s="41">
        <f t="shared" si="18"/>
        <v>1214267.847743147</v>
      </c>
      <c r="G61" s="41">
        <f t="shared" si="18"/>
        <v>730461.7420286721</v>
      </c>
      <c r="H61" s="41">
        <f t="shared" si="18"/>
        <v>419205.2446666894</v>
      </c>
      <c r="I61" s="41">
        <f>SUM(I62:I78)</f>
        <v>510476.3268517612</v>
      </c>
      <c r="J61" s="41">
        <f t="shared" si="18"/>
        <v>640856.1790984799</v>
      </c>
      <c r="K61" s="41">
        <f>SUM(K62:K75)</f>
        <v>783953.69</v>
      </c>
      <c r="L61" s="46">
        <f>SUM(B61:K61)</f>
        <v>7548662.365261514</v>
      </c>
      <c r="M61" s="40"/>
    </row>
    <row r="62" spans="1:13" ht="18.75" customHeight="1">
      <c r="A62" s="47" t="s">
        <v>46</v>
      </c>
      <c r="B62" s="48">
        <v>267158.56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267158.56</v>
      </c>
      <c r="M62"/>
    </row>
    <row r="63" spans="1:13" ht="18.75" customHeight="1">
      <c r="A63" s="47" t="s">
        <v>55</v>
      </c>
      <c r="B63" s="17">
        <v>0</v>
      </c>
      <c r="C63" s="48">
        <v>381155.15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381155.15</v>
      </c>
      <c r="M63"/>
    </row>
    <row r="64" spans="1:13" ht="18.75" customHeight="1">
      <c r="A64" s="47" t="s">
        <v>56</v>
      </c>
      <c r="B64" s="17">
        <v>0</v>
      </c>
      <c r="C64" s="48">
        <v>55348.69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55348.69</v>
      </c>
      <c r="M64" s="57"/>
    </row>
    <row r="65" spans="1:12" ht="18.75" customHeight="1">
      <c r="A65" s="47" t="s">
        <v>47</v>
      </c>
      <c r="B65" s="17">
        <v>0</v>
      </c>
      <c r="C65" s="17">
        <v>0</v>
      </c>
      <c r="D65" s="48">
        <v>1387314.391425972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1387314.391425972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1158464.5434467923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1158464.5434467923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1214267.847743147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1214267.847743147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730461.7420286721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730461.7420286721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419205.2446666894</v>
      </c>
      <c r="I69" s="17">
        <v>0</v>
      </c>
      <c r="J69" s="17">
        <v>0</v>
      </c>
      <c r="K69" s="17">
        <v>0</v>
      </c>
      <c r="L69" s="46">
        <f t="shared" si="19"/>
        <v>419205.2446666894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510476.3268517612</v>
      </c>
      <c r="J70" s="17">
        <v>0</v>
      </c>
      <c r="K70" s="17">
        <v>0</v>
      </c>
      <c r="L70" s="46">
        <f t="shared" si="19"/>
        <v>510476.3268517612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640856.1790984799</v>
      </c>
      <c r="K71" s="17">
        <v>0</v>
      </c>
      <c r="L71" s="46">
        <f t="shared" si="19"/>
        <v>640856.1790984799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458534.51</v>
      </c>
      <c r="L72" s="46">
        <f t="shared" si="19"/>
        <v>458534.51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325419.18</v>
      </c>
      <c r="L73" s="46">
        <f t="shared" si="19"/>
        <v>325419.18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58" t="s">
        <v>81</v>
      </c>
      <c r="H76"/>
      <c r="I76"/>
      <c r="J76"/>
      <c r="K76"/>
    </row>
    <row r="77" spans="1:11" ht="18" customHeight="1">
      <c r="A77" s="58" t="s">
        <v>85</v>
      </c>
      <c r="I77"/>
      <c r="J77"/>
      <c r="K77"/>
    </row>
    <row r="78" spans="1:11" ht="18" customHeight="1">
      <c r="A78" s="58" t="s">
        <v>86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2023-05-11T18:22:34Z</dcterms:modified>
  <cp:category/>
  <cp:version/>
  <cp:contentType/>
  <cp:contentStatus/>
</cp:coreProperties>
</file>